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'FORMSRK'!$A$1:$G$100</definedName>
    <definedName name="_xlnm.Print_Area" localSheetId="2">'Nakit Akım Tablosu '!$A$1:$D$57</definedName>
    <definedName name="_xlnm.Print_Area" localSheetId="1">'Özsermaye Değişim Tablosu'!$B$1:$L$27</definedName>
  </definedNames>
  <calcPr fullCalcOnLoad="1"/>
</workbook>
</file>

<file path=xl/sharedStrings.xml><?xml version="1.0" encoding="utf-8"?>
<sst xmlns="http://schemas.openxmlformats.org/spreadsheetml/2006/main" count="936" uniqueCount="853">
  <si>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</si>
  <si>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</si>
  <si>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</si>
  <si>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</si>
  <si>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</si>
  <si>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</si>
  <si>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</si>
  <si>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</si>
  <si>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</si>
  <si>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</si>
  <si>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</si>
  <si>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</si>
  <si>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</si>
  <si>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</si>
  <si>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</si>
  <si>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</si>
  <si>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</si>
  <si>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</si>
  <si>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</si>
  <si>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</si>
  <si>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</si>
  <si>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</si>
  <si>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</si>
  <si>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</si>
  <si>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</si>
  <si>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</si>
  <si>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</si>
  <si>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</si>
  <si>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</si>
  <si>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</si>
  <si>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</si>
  <si>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</si>
  <si>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</si>
  <si>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</si>
  <si>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</si>
  <si>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</si>
  <si>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</si>
  <si>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</si>
  <si>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</si>
  <si>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</si>
  <si>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</si>
  <si>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</si>
  <si>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</si>
  <si>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</si>
  <si>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</si>
  <si>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</si>
  <si>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</si>
  <si>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</si>
  <si>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</si>
  <si>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</si>
  <si>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</si>
  <si>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</si>
  <si>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</si>
  <si>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</si>
  <si>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</si>
  <si>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</si>
  <si>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</si>
  <si>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</si>
  <si>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</si>
  <si>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</si>
  <si>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</si>
  <si>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</si>
  <si>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</si>
  <si>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</si>
  <si>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</si>
  <si>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</si>
  <si>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</si>
  <si>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</si>
  <si>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</si>
  <si>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</si>
  <si>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</si>
  <si>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</si>
  <si>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</si>
  <si>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</si>
  <si>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BEKO ELEKTRONİK A.Ş.</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</si>
  <si>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</si>
  <si>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</si>
  <si>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</si>
  <si>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</si>
  <si>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</si>
  <si>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</si>
  <si>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</si>
  <si>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</si>
  <si>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</si>
  <si>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</si>
  <si>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</si>
  <si>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</si>
  <si>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</si>
  <si>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</si>
  <si>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</si>
  <si>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</si>
  <si>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</si>
  <si>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</si>
  <si>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</si>
  <si>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</si>
  <si>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</si>
  <si>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</si>
  <si>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</si>
  <si>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</si>
  <si>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</si>
  <si>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</si>
  <si>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</si>
  <si>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</si>
  <si>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</si>
  <si>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</si>
  <si>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</si>
  <si>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</si>
  <si>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</si>
  <si>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</si>
  <si>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</si>
  <si>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</si>
  <si>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</si>
  <si>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</si>
  <si>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</si>
  <si>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</si>
  <si>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</si>
  <si>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</si>
  <si>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</si>
  <si>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</si>
  <si>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</si>
  <si>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</si>
  <si>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</si>
  <si>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</si>
  <si>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</si>
  <si>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</si>
  <si>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</si>
  <si>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</si>
  <si>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</si>
  <si>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</si>
  <si>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</si>
  <si>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</si>
  <si>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</si>
  <si>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</si>
  <si>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</si>
  <si>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</si>
  <si>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DÖKTAŞ DÖKÜMCÜLÜK TİCARET VE SANAYİ A.Ş.</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</si>
  <si>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</si>
  <si>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</si>
  <si>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</si>
  <si>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</si>
  <si>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</si>
  <si>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</si>
  <si>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</si>
  <si>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</si>
  <si>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</si>
  <si>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</si>
  <si>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</si>
  <si>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</si>
  <si>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</si>
  <si>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</si>
  <si>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</si>
  <si>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</si>
  <si>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</si>
  <si>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</si>
  <si>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</si>
  <si>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</si>
  <si>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</si>
  <si>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</si>
  <si>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</si>
  <si>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</si>
  <si>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</si>
  <si>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</si>
  <si>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</si>
  <si>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</si>
  <si>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</si>
  <si>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</si>
  <si>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</si>
  <si>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</si>
  <si>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</si>
  <si>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</si>
  <si>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</si>
  <si>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</si>
  <si>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</si>
  <si>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</si>
  <si>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</si>
  <si>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</si>
  <si>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</si>
  <si>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</si>
  <si>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</si>
  <si>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</si>
  <si>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</si>
  <si>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</si>
  <si>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</si>
  <si>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</si>
  <si>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</si>
  <si>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</si>
  <si>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</si>
  <si>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</si>
  <si>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</si>
  <si>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</si>
  <si>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</si>
  <si>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</si>
  <si>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</si>
  <si>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</si>
  <si>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</si>
  <si>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</si>
  <si>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</si>
  <si>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</si>
  <si>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</si>
  <si>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</si>
  <si>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</si>
  <si>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</si>
  <si>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</si>
  <si>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</si>
  <si>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</si>
  <si>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</si>
  <si>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</si>
  <si>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</si>
  <si>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</si>
  <si>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</si>
  <si>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</si>
  <si>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</si>
  <si>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IHGYO</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</si>
  <si>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</si>
  <si>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</si>
  <si>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</si>
  <si>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</si>
  <si>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</si>
  <si>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</si>
  <si>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</si>
  <si>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</si>
  <si>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</si>
  <si>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</si>
  <si>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</si>
  <si>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</si>
  <si>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</si>
  <si>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</si>
  <si>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</si>
  <si>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</si>
  <si>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</si>
  <si>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</si>
  <si>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</si>
  <si>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</si>
  <si>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</si>
  <si>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</si>
  <si>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</si>
  <si>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</si>
  <si>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</si>
  <si>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</si>
  <si>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</si>
  <si>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</si>
  <si>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</si>
  <si>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</si>
  <si>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</si>
  <si>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</si>
  <si>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</si>
  <si>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</si>
  <si>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</si>
  <si>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KOTKS</t>
  </si>
  <si>
    <t>KONİTEKS KONFEKSİYON ENDÜSTRİ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</si>
  <si>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</si>
  <si>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</si>
  <si>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</si>
  <si>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</si>
  <si>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</si>
  <si>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</si>
  <si>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</si>
  <si>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</si>
  <si>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</si>
  <si>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</si>
  <si>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</si>
  <si>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</si>
  <si>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</si>
  <si>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</si>
  <si>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</si>
  <si>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</si>
  <si>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</si>
  <si>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</si>
  <si>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</si>
  <si>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</si>
  <si>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</si>
  <si>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</si>
  <si>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</si>
  <si>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</si>
  <si>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</si>
  <si>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</si>
  <si>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</si>
  <si>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</si>
  <si>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</si>
  <si>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</si>
  <si>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</si>
  <si>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</si>
  <si>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</si>
  <si>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</si>
  <si>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</si>
  <si>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</si>
  <si>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</si>
  <si>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</si>
  <si>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</si>
  <si>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</si>
  <si>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</si>
  <si>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</si>
  <si>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</si>
  <si>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</si>
  <si>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</si>
  <si>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</si>
  <si>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</si>
  <si>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</si>
  <si>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</si>
  <si>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</si>
  <si>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</si>
  <si>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</si>
  <si>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</si>
  <si>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</si>
  <si>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</si>
  <si>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</si>
  <si>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</si>
  <si>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</si>
  <si>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</si>
  <si>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ÖZ FİNANS FACTORİNG HİZMETLERİ A.Ş.</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</si>
  <si>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</si>
  <si>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</si>
  <si>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</si>
  <si>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</si>
  <si>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</si>
  <si>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</si>
  <si>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</si>
  <si>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</si>
  <si>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</si>
  <si>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</si>
  <si>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</si>
  <si>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</si>
  <si>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</si>
  <si>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</si>
  <si>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</si>
  <si>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</si>
  <si>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</si>
  <si>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</si>
  <si>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</si>
  <si>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RKSEV</t>
  </si>
  <si>
    <t>RAKS ELEKTRİKLİ EV ALETLERİ SANAYİ VE TİCARET A.Ş.</t>
  </si>
  <si>
    <t>RAKSE</t>
  </si>
  <si>
    <t>RAKS ELEKTRONİK SANAYİ VE TİCARET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</si>
  <si>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</si>
  <si>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</si>
  <si>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</si>
  <si>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</si>
  <si>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</si>
  <si>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</si>
  <si>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</si>
  <si>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</si>
  <si>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</si>
  <si>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</si>
  <si>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</si>
  <si>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</si>
  <si>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</si>
  <si>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</si>
  <si>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</si>
  <si>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</si>
  <si>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</si>
  <si>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</si>
  <si>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</si>
  <si>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</si>
  <si>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</si>
  <si>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</si>
  <si>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</si>
  <si>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</si>
  <si>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</si>
  <si>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</si>
  <si>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</si>
  <si>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</si>
  <si>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</si>
  <si>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</si>
  <si>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</si>
  <si>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</si>
  <si>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</si>
  <si>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</si>
  <si>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</si>
  <si>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</si>
  <si>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</si>
  <si>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</si>
  <si>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</si>
  <si>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</si>
  <si>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</si>
  <si>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</si>
  <si>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</si>
  <si>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</si>
  <si>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</si>
  <si>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</si>
  <si>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</si>
  <si>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</si>
  <si>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</si>
  <si>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</si>
  <si>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</si>
  <si>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</si>
  <si>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</si>
  <si>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</si>
  <si>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</si>
  <si>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</si>
  <si>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</si>
  <si>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</si>
  <si>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</si>
  <si>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</si>
  <si>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</si>
  <si>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UNTAR</t>
  </si>
  <si>
    <t>ÜNAL TARIM ÜRÜNLERİ İHRACAT VE SANAYİ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</si>
  <si>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</si>
  <si>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</si>
  <si>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</si>
  <si>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</si>
  <si>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</si>
  <si>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</si>
  <si>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</si>
  <si>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</si>
  <si>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</si>
  <si>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</si>
  <si>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</si>
  <si>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VAN-ET ENTEGRE ET SANAYİ VE TİCARET A.Ş.</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</si>
  <si>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</si>
  <si>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</si>
  <si>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</si>
  <si>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</si>
  <si>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</si>
  <si>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</si>
  <si>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</si>
  <si>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</si>
  <si>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</si>
  <si>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</si>
  <si>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</si>
  <si>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</si>
  <si>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</si>
  <si>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</si>
  <si>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</si>
  <si>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</si>
  <si>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</si>
  <si>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</si>
  <si>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</si>
  <si>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</si>
  <si>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</si>
  <si>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</si>
  <si>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</si>
  <si>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</si>
  <si>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</si>
  <si>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</si>
  <si>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</si>
  <si>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</si>
  <si>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</si>
  <si>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</si>
  <si>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</si>
  <si>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</si>
  <si>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</si>
  <si>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</si>
  <si>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</si>
  <si>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</si>
  <si>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</si>
  <si>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</si>
  <si>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</si>
  <si>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</si>
  <si>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</si>
  <si>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</si>
  <si>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İHLAS GAYRİMENKUL YATIRIM ORTAKLIĞI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</si>
  <si>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</si>
  <si>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</si>
  <si>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</si>
  <si>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</si>
  <si>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</si>
  <si>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</si>
  <si>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</si>
  <si>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</si>
  <si>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</si>
  <si>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</si>
  <si>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</si>
  <si>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</si>
  <si>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</si>
  <si>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</si>
  <si>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</si>
  <si>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</si>
  <si>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</si>
  <si>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</si>
  <si>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</si>
  <si>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</si>
  <si>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</si>
  <si>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</si>
  <si>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</si>
  <si>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</si>
  <si>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</si>
  <si>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</si>
  <si>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</si>
  <si>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</si>
  <si>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CAMİŞ LOJİSTİK HİZMETLERİ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</si>
  <si>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</si>
  <si>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</si>
  <si>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</si>
  <si>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</si>
  <si>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</si>
  <si>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</si>
  <si>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</si>
  <si>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</si>
  <si>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GARANTİ GAYRİMENKUL YATIRIM ORTAKLIĞI A.Ş.</t>
  </si>
  <si>
    <t>CMLOJ</t>
  </si>
  <si>
    <t>GRGYO</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</si>
  <si>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</si>
  <si>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</si>
  <si>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</si>
  <si>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</si>
  <si>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</si>
  <si>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</si>
  <si>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</si>
  <si>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</si>
  <si>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</si>
  <si>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</si>
  <si>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</si>
  <si>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</si>
  <si>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</si>
  <si>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</si>
  <si>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</si>
  <si>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</si>
  <si>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</si>
  <si>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</si>
  <si>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</si>
  <si>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</si>
  <si>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</si>
  <si>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</si>
  <si>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</si>
  <si>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</si>
  <si>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</si>
  <si>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</si>
  <si>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</si>
  <si>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</si>
  <si>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</si>
  <si>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</si>
  <si>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</si>
  <si>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</si>
  <si>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</si>
  <si>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</si>
  <si>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</si>
  <si>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</si>
  <si>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</si>
  <si>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</si>
  <si>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</si>
  <si>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</si>
  <si>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</si>
  <si>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</si>
  <si>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OYSA ÇİMENTO SANAYİİ VE TİCARET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</si>
  <si>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</si>
  <si>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</si>
  <si>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</si>
  <si>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</si>
  <si>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</si>
  <si>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</si>
  <si>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</si>
  <si>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OYSAC</t>
  </si>
  <si>
    <t>ÇBS PRİNTAŞ BASKI MÜREKKEPLERİ VE GEREÇLERİ SANAYİ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</si>
  <si>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</si>
  <si>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</si>
  <si>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</si>
  <si>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</si>
  <si>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</si>
  <si>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</si>
  <si>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</si>
  <si>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</si>
  <si>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</si>
  <si>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</si>
  <si>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</si>
  <si>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</si>
  <si>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</si>
  <si>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</si>
  <si>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</si>
  <si>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FACTOTURK FAKTORİNG HİZMETLERİ A.Ş.</t>
  </si>
  <si>
    <t>TTRAK</t>
  </si>
  <si>
    <t>TÜRK TRAKTÖR VE ZİRAAT MAKİNELERİ A.Ş.</t>
  </si>
  <si>
    <t>ÜLKER GIDA SANAYİ VE TİCARET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</si>
  <si>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</si>
  <si>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</si>
  <si>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</si>
  <si>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</si>
  <si>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</si>
  <si>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</si>
  <si>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</si>
  <si>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</si>
  <si>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</si>
  <si>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</si>
  <si>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</si>
  <si>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</si>
  <si>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</si>
  <si>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</si>
  <si>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 xml:space="preserve">   Hazır Değerler</t>
  </si>
  <si>
    <t xml:space="preserve">   Finansal Kiralama Alacakları (net)</t>
  </si>
  <si>
    <t xml:space="preserve">   Diğer Alacaklar (net)</t>
  </si>
  <si>
    <t xml:space="preserve">   İlişkili Taraflardan Alacaklar (net)</t>
  </si>
  <si>
    <t xml:space="preserve">   Canlı Varlıklar (net)</t>
  </si>
  <si>
    <t xml:space="preserve">   Stoklar (net)</t>
  </si>
  <si>
    <t xml:space="preserve">   Devam Eden İnşaat Sözleşmelerinden Alacaklar (net)</t>
  </si>
  <si>
    <t xml:space="preserve">   Ertelenen Vergi Varlıkları</t>
  </si>
  <si>
    <t xml:space="preserve">   Diğer Cari/Dönen Varlıklar</t>
  </si>
  <si>
    <t>VARLIKLAR</t>
  </si>
  <si>
    <t xml:space="preserve">   Finansal Varlıklar (net)</t>
  </si>
  <si>
    <t xml:space="preserve">   Pozitif/Negatif Şerefiye (net)</t>
  </si>
  <si>
    <t xml:space="preserve">   Yatırım Amaçlı Gayrimenkuller (net)</t>
  </si>
  <si>
    <t xml:space="preserve">   Maddi Varlıklar (net)</t>
  </si>
  <si>
    <t xml:space="preserve">   Maddi Olmayan Varlıklar (net)</t>
  </si>
  <si>
    <t xml:space="preserve">   Diğer Cari Olmayan/Duran Varlıklar</t>
  </si>
  <si>
    <t>YÜKÜMLÜLÜKLER</t>
  </si>
  <si>
    <t>Kısa Vadeli Yükümlülükler</t>
  </si>
  <si>
    <t xml:space="preserve">   Finansal Boçlar (net)</t>
  </si>
  <si>
    <t xml:space="preserve">   Uzun Vadeli Finansal Borçların Kısa Vadeli Kısımları (net)</t>
  </si>
  <si>
    <t xml:space="preserve">   Finansal Kiralama İşlemlerinden Borçlar (net)</t>
  </si>
  <si>
    <t xml:space="preserve">   Diğer Finansal Yükümlülükler (net)</t>
  </si>
  <si>
    <t xml:space="preserve">   Ticari Borçlar (net)</t>
  </si>
  <si>
    <t xml:space="preserve">   İlişkili Taraflara Borçlar (net)</t>
  </si>
  <si>
    <t xml:space="preserve">   Alınan Avanslar</t>
  </si>
  <si>
    <t xml:space="preserve">   Devam Eden İnşaat Sözleşmeleri Hakediş Bedelleri (net)</t>
  </si>
  <si>
    <t xml:space="preserve">   Borç Karşılıkları</t>
  </si>
  <si>
    <t xml:space="preserve">   Ertelenen Vergi Yükümlülüğü</t>
  </si>
  <si>
    <t xml:space="preserve">   Diğer Yükümlülükler (net)</t>
  </si>
  <si>
    <t>ÖZSERMAYE</t>
  </si>
  <si>
    <t>Net Dönem Karı/Zararı</t>
  </si>
  <si>
    <t>Geçmiş Yıllar Kar/Zararları</t>
  </si>
  <si>
    <t>ESAS FAALİYET GELİRLERİ</t>
  </si>
  <si>
    <t>BRÜT ESAS FAALİYET KARI/ZARARI</t>
  </si>
  <si>
    <t>NET ESAS FAALİYET KARI/ZARARI</t>
  </si>
  <si>
    <t>FAALİYET KARI/ZARARI</t>
  </si>
  <si>
    <t>ANA ORTAKLIK DIŞI KAR/ZARAR</t>
  </si>
  <si>
    <t>VERGİ ÖNCESİ KAR/ZARAR</t>
  </si>
  <si>
    <t>HİSSE BAŞINA KAZANÇ</t>
  </si>
  <si>
    <t>Cari Olmayan / Duran Varlıklar</t>
  </si>
  <si>
    <t>Cari / Dönen Varlıklar</t>
  </si>
  <si>
    <t>Uzun Vadeli Yükümlülükler</t>
  </si>
  <si>
    <t>ANA ORTAKLIK DIŞI PAYLAR</t>
  </si>
  <si>
    <t>AFMAS</t>
  </si>
  <si>
    <t>AFM ULUSLARARASI FİLM PRODÜKSİYON TİCARET VE SANAYİ A.Ş.</t>
  </si>
  <si>
    <t>AVIVA</t>
  </si>
  <si>
    <t>BOYNR</t>
  </si>
  <si>
    <t>BORUSAN MANNESMANN BORU SANAYİ VE TİCARET A.Ş.</t>
  </si>
  <si>
    <t>DERİMOD KONFEKSİYON AYAKKABI DERİ SANAYİ VE TİCARET A.Ş.</t>
  </si>
  <si>
    <t>DGZTE</t>
  </si>
  <si>
    <t>FACFA</t>
  </si>
  <si>
    <t>GLYHO</t>
  </si>
  <si>
    <t>ISGSY</t>
  </si>
  <si>
    <t>LİNK BİLGİSAYAR SİSTEMLERİ YAZILIMI VE DONANIMI SANAYİ VE TİCARET A.Ş.</t>
  </si>
  <si>
    <t>PLASTİKKART AKILLI KART İLETİŞİM SİSTEMLERİ SANAYİ VE TİCARET A.Ş.</t>
  </si>
  <si>
    <t>Diğer Faaliyetlerden Gelir ve Karlar</t>
  </si>
  <si>
    <t>Diğer Faaliyetlerden Gider ve Zararlar (-)</t>
  </si>
  <si>
    <t>Finansman Giderleri (-)</t>
  </si>
  <si>
    <t>Satış Gelirleri (net)</t>
  </si>
  <si>
    <t>Satışların Maliyeti (-)</t>
  </si>
  <si>
    <t>Hizmet Gelirleri (net)</t>
  </si>
  <si>
    <t>Faaliyet Giderleri (-)</t>
  </si>
  <si>
    <t>Net Parasal Pozisyon Kar/Zararı</t>
  </si>
  <si>
    <t>Vergiler</t>
  </si>
  <si>
    <t>Karşılıklı İştirak Sermaye Düzeltmesi</t>
  </si>
  <si>
    <t>Sermaye Yedekleri</t>
  </si>
  <si>
    <t>Sermaye</t>
  </si>
  <si>
    <t>Kar Yedekleri</t>
  </si>
  <si>
    <t>TOPLAM VARLIKLAR</t>
  </si>
  <si>
    <t xml:space="preserve">    Yeniden Değerleme Fonu</t>
  </si>
  <si>
    <t xml:space="preserve">    Finansal Varlıklar Değer Artış Fonu</t>
  </si>
  <si>
    <t xml:space="preserve">    Öz Sermaye Enflasyon Düzeltmesi Farkları</t>
  </si>
  <si>
    <t xml:space="preserve">    Hisse Senetleri İhraç Primleri</t>
  </si>
  <si>
    <t xml:space="preserve">    Statü Yedekleri</t>
  </si>
  <si>
    <t xml:space="preserve">    Olağanüstü Yedekler</t>
  </si>
  <si>
    <t xml:space="preserve">    Özel Yedekler</t>
  </si>
  <si>
    <t xml:space="preserve">    Sermayeye Eklenecek İştirak Hisseleri ve Gayrimenkul Satış Kazançları</t>
  </si>
  <si>
    <t xml:space="preserve">    Yabancı Para Çevrim Farkları</t>
  </si>
  <si>
    <t xml:space="preserve">    Yasal Yedekler</t>
  </si>
  <si>
    <t>BİLANÇO (YTL)</t>
  </si>
  <si>
    <t>GELİR TABLOSU (YTL)</t>
  </si>
  <si>
    <t>NET DÖNEM KARI/ZARARI</t>
  </si>
  <si>
    <t xml:space="preserve">   Ticari Alacaklar (net)</t>
  </si>
  <si>
    <t>Esas Faaliyetlerden Diğer Gelirler / faiz+temettü+kira (net)</t>
  </si>
  <si>
    <t xml:space="preserve">   Menkul Kıymetler (net)</t>
  </si>
  <si>
    <t>CEYTAŞ MADENCİLİK TEKSTİL SANAYİ VE TİCARET A.Ş.</t>
  </si>
  <si>
    <t>DJIST</t>
  </si>
  <si>
    <t>DOW JONES İSTANBUL 20 A TİPİ BORSA YATIRIM FONU</t>
  </si>
  <si>
    <t>ADVANSA SASA POLYESTER SANAYİ A.Ş.</t>
  </si>
  <si>
    <t xml:space="preserve">   Finansal Borçlar (net)</t>
  </si>
  <si>
    <t>TOPLAM ÖZ SERMAYE VE YÜKÜMLÜLÜKLER</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</si>
  <si>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</si>
  <si>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</si>
  <si>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</si>
  <si>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</si>
  <si>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</si>
  <si>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</si>
  <si>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</si>
  <si>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</si>
  <si>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</si>
  <si>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</si>
  <si>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</si>
  <si>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</si>
  <si>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</si>
  <si>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</si>
  <si>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</si>
  <si>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</si>
  <si>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</si>
  <si>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Dipnot
Referansları</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</si>
  <si>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</si>
  <si>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</si>
  <si>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</si>
  <si>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</si>
  <si>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</si>
  <si>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</si>
  <si>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</si>
  <si>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</si>
  <si>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</si>
  <si>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</si>
  <si>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</si>
  <si>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</si>
  <si>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</si>
  <si>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</si>
  <si>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</si>
  <si>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</si>
  <si>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</si>
  <si>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</si>
  <si>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</si>
  <si>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</si>
  <si>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</si>
  <si>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</si>
  <si>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</si>
  <si>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</si>
  <si>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</si>
  <si>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</si>
  <si>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</si>
  <si>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</si>
  <si>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</si>
  <si>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</si>
  <si>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</si>
  <si>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</si>
  <si>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</si>
  <si>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</si>
  <si>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</si>
  <si>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</si>
  <si>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</si>
  <si>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</si>
  <si>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</si>
  <si>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</si>
  <si>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EURYO</t>
  </si>
  <si>
    <t>EURO MENKUL KIYMETLER YATIRIM ORTAKLIĞI A.Ş.</t>
  </si>
  <si>
    <t>TCRYO</t>
  </si>
  <si>
    <t>TACİRLER YATIRIM ORTAKLIĞI A.Ş.</t>
  </si>
  <si>
    <t xml:space="preserve">    Hisse Senedi İptal Karları</t>
  </si>
  <si>
    <t>CARFA</t>
  </si>
  <si>
    <t>CARREFOURSA CARREFOUR SABANCI TİCARET MERKEZİ A.Ş.</t>
  </si>
  <si>
    <t>KOÇ TÜKETİCİ FİNANSMANI VE KART HİZMETLERİ A.Ş.</t>
  </si>
  <si>
    <t>METRO MENKUL KIYMETLER YATIRIM ORTAKLIĞI A.Ş.</t>
  </si>
  <si>
    <t>PERA GAYRİMENKUL YATIRIM ORTAKLIĞI A.Ş.</t>
  </si>
  <si>
    <t>SMIST</t>
  </si>
  <si>
    <t>KÜÇÜK VE ORTA ÖLÇEKLİ ŞİRKETLER SMIST İSTANBUL 25 A TİPİ BORSA YATIRIM FONU</t>
  </si>
  <si>
    <t>TÜRKİYE VAKIFLAR BANKASI T.A.O.</t>
  </si>
  <si>
    <t>Dipnot 
Referansları</t>
  </si>
  <si>
    <t>31.12.2006</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</si>
  <si>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</si>
  <si>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</si>
  <si>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</si>
  <si>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</si>
  <si>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</si>
  <si>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</si>
  <si>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</si>
  <si>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</si>
  <si>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</si>
  <si>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</si>
  <si>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</si>
  <si>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</si>
  <si>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</si>
  <si>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</si>
  <si>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KONSOLİDE NAKİT AKIM TABLOSU</t>
  </si>
  <si>
    <t>Dipnot
 Referansları</t>
  </si>
  <si>
    <t>A) ESAS FAALİYETLERDEN KAYNAKLANAN
 NAKİT AKIMLARI</t>
  </si>
  <si>
    <t>Net dönem karı</t>
  </si>
  <si>
    <t>Düzeltmeler:</t>
  </si>
  <si>
    <t>Amortisman (+)</t>
  </si>
  <si>
    <t>Not:19 Not:20</t>
  </si>
  <si>
    <t>Kıdem Tazminatı Karşılığındaki Artış (+)</t>
  </si>
  <si>
    <t>Not:23</t>
  </si>
  <si>
    <t>Alacaklar Reeskont Tutarı (+)</t>
  </si>
  <si>
    <t>Not:7 Not:9</t>
  </si>
  <si>
    <t>Cari Dönem Şüpheli Alacak Karşılığı (+)</t>
  </si>
  <si>
    <t>Konusu Kalmayan Şüpheli Alacak Karşılığı (-)</t>
  </si>
  <si>
    <t>Stok Değer Düşüklüğü Karşılığı (+)</t>
  </si>
  <si>
    <t>Not:12</t>
  </si>
  <si>
    <t>Borçlar Prekontu (-)</t>
  </si>
  <si>
    <t>Not:9</t>
  </si>
  <si>
    <t>İştirak Değer Düşüklüğü Karşılığı(+)</t>
  </si>
  <si>
    <t>Not:16</t>
  </si>
  <si>
    <t>Kur Farklarından Doğan Zarar (+)</t>
  </si>
  <si>
    <t>Menkul Kıymet veya uzun vadeli yatırımlardan elde edilen kazançlar (-)</t>
  </si>
  <si>
    <t>İşletme Sermayesinde Değişikler Öncesi Faaliyet Karı (+)</t>
  </si>
  <si>
    <t>Ticari İşlemlerdeki ve Diğer Alacaklardaki Artış(-)</t>
  </si>
  <si>
    <t>Not:7          Not:9 Not:10</t>
  </si>
  <si>
    <t>Stoklarda azalış(+)</t>
  </si>
  <si>
    <t>Alım Satım amaçlı Menkul Kıymetlerdeki artış (-)</t>
  </si>
  <si>
    <t>Ticari Borçlardaki azalış(-)</t>
  </si>
  <si>
    <t>Esas Faaliyet ile İlgili  Oluşan Nakit (+)</t>
  </si>
  <si>
    <t>Faiz Ödemeleri (-)</t>
  </si>
  <si>
    <t>Vergi Ödemeleri (-)</t>
  </si>
  <si>
    <t>İşletme Sermayesinde Diğer  Artışlar/Azalışlar  (+)/(-)</t>
  </si>
  <si>
    <t xml:space="preserve">Esas Faaliyetlerden Kaynaklanan Net nakit </t>
  </si>
  <si>
    <t>B) YATIRIM FAALİYETLERİNDEN KAYNAKLANAN
 NAKİT AKIMI</t>
  </si>
  <si>
    <t xml:space="preserve">        </t>
  </si>
  <si>
    <t>Mali Duran Varlık alımları neti (-)</t>
  </si>
  <si>
    <t>Maddi duran varlık alımları (-)</t>
  </si>
  <si>
    <t xml:space="preserve"> Not:19 Not:20</t>
  </si>
  <si>
    <t>Maddi duran varlık çıkışları net değeri  (+)</t>
  </si>
  <si>
    <t>Not: 18 Not:19 Not:20</t>
  </si>
  <si>
    <t>Tahsil Edilen Faizler (+)</t>
  </si>
  <si>
    <t>Tahsil Edilen Temettüler (+)</t>
  </si>
  <si>
    <t>Yatırım faaliyetlerinde kullanılan nakit</t>
  </si>
  <si>
    <t>C)FİNANSMAN FAALİYETLERİNDEN KAYNAKLANAN 
NAKİT AKIMLARI</t>
  </si>
  <si>
    <t>Hisse Senedi İhraçları Nedeniyle Oluşan  Nakit Girişleri (+)</t>
  </si>
  <si>
    <t>Kısa vadeli mali borçlardaki artış (+)</t>
  </si>
  <si>
    <t>Not:6</t>
  </si>
  <si>
    <t>Uzun vadeli mali borçlardaki artış (+)</t>
  </si>
  <si>
    <t>Ödenen Temettüler (-)</t>
  </si>
  <si>
    <t>Finansman  Faaliyetlerden Kaynaklanan Nakit</t>
  </si>
  <si>
    <t>Nakit ve Benzerlerinde Meydana Gelen Net Artış</t>
  </si>
  <si>
    <t>DÖNEM BAŞI NAKİT DEĞERLER</t>
  </si>
  <si>
    <t>Not:4</t>
  </si>
  <si>
    <t>DÖNEM SONU KASA VE BANKALAR</t>
  </si>
  <si>
    <t xml:space="preserve">KONSOLİDE ÖZKAYNAK HAREKET TABLOSU </t>
  </si>
  <si>
    <t>(Aksi belirtilmedikçe Yeni Türk Lirası)</t>
  </si>
  <si>
    <t>Emisyon Primi</t>
  </si>
  <si>
    <t>Özsermaye Düzeltme Farkları</t>
  </si>
  <si>
    <t>Yasal Yedekler</t>
  </si>
  <si>
    <t>Olağanüstü Yedekler</t>
  </si>
  <si>
    <t>Sermaye Eklenecek İştirak Satış Kazancı</t>
  </si>
  <si>
    <t>Birikmiş Karlar / Zararlar</t>
  </si>
  <si>
    <t>Özkaynak Toplamı</t>
  </si>
  <si>
    <t>Transfer</t>
  </si>
  <si>
    <t>Sermaye Artışı</t>
  </si>
  <si>
    <t>Temettü</t>
  </si>
  <si>
    <t>Dönem Karı / (Zararı)</t>
  </si>
  <si>
    <t>İşletmenin Sahip Olduğu Kendi Hisse Senetleri Değişimi</t>
  </si>
  <si>
    <t>Sermayeye Eklenecek Gayrimenkul ve İştirak Sat.Kaz.</t>
  </si>
  <si>
    <t>İlişik açıklayıcı notlar bu tabloların tamamlayıcısıdır.</t>
  </si>
  <si>
    <t>Not:8</t>
  </si>
  <si>
    <t>Not:7</t>
  </si>
  <si>
    <t>Not:10</t>
  </si>
  <si>
    <t>Not:21</t>
  </si>
  <si>
    <t>Not:13</t>
  </si>
  <si>
    <t>Not:14</t>
  </si>
  <si>
    <t>Not:15</t>
  </si>
  <si>
    <t>Not:5</t>
  </si>
  <si>
    <t>Not:11</t>
  </si>
  <si>
    <t>Not:17</t>
  </si>
  <si>
    <t>Not:18</t>
  </si>
  <si>
    <t>Not:19</t>
  </si>
  <si>
    <t>Not:20</t>
  </si>
  <si>
    <t>Not:24</t>
  </si>
  <si>
    <t>Not:25</t>
  </si>
  <si>
    <t>Not:26</t>
  </si>
  <si>
    <t>Not:27</t>
  </si>
  <si>
    <t>Not:28</t>
  </si>
  <si>
    <t>Not:36</t>
  </si>
  <si>
    <t>Not:37</t>
  </si>
  <si>
    <t>Not:38</t>
  </si>
  <si>
    <t>Not:39</t>
  </si>
  <si>
    <t>Not:40</t>
  </si>
  <si>
    <t>Not:41</t>
  </si>
  <si>
    <t>Not:42</t>
  </si>
  <si>
    <t xml:space="preserve">
Geçmemiş</t>
  </si>
  <si>
    <t>31.03.2007</t>
  </si>
  <si>
    <t>Geçmemiş</t>
  </si>
  <si>
    <t>31.03.2006</t>
  </si>
  <si>
    <t xml:space="preserve">BAĞIMSIZ DENETİMDEN GEÇMEMİŞ </t>
  </si>
</sst>
</file>

<file path=xl/styles.xml><?xml version="1.0" encoding="utf-8"?>
<styleSheet xmlns="http://schemas.openxmlformats.org/spreadsheetml/2006/main">
  <numFmts count="67">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mmm\-yy"/>
    <numFmt numFmtId="187" formatCode="d/m/yyyy\ h:mm"/>
    <numFmt numFmtId="188" formatCode="#,##0_);\(#,##0\)"/>
    <numFmt numFmtId="189" formatCode="#,##0_);[Red]\(#,##0\)"/>
    <numFmt numFmtId="190" formatCode="#,##0.00_);\(#,##0.00\)"/>
    <numFmt numFmtId="191" formatCode="#,##0.00_);[Red]\(#,##0.00\)"/>
    <numFmt numFmtId="192" formatCode="&quot;$&quot;#,##0_);\(&quot;$&quot;#,##0\)"/>
    <numFmt numFmtId="193" formatCode="&quot;$&quot;#,##0_);[Red]\(&quot;$&quot;#,##0\)"/>
    <numFmt numFmtId="194" formatCode="&quot;$&quot;#,##0.00_);\(&quot;$&quot;#,##0.00\)"/>
    <numFmt numFmtId="195" formatCode="&quot;$&quot;#,##0.00_);[Red]\(&quot;$&quot;#,##0.00\)"/>
    <numFmt numFmtId="196" formatCode="d\.m\.yy"/>
    <numFmt numFmtId="197" formatCode="d\.m\.yy\ h:mm"/>
    <numFmt numFmtId="198" formatCode="#,##0;\(0,000\)"/>
    <numFmt numFmtId="199" formatCode="#,##0;\(0.000\)"/>
    <numFmt numFmtId="200" formatCode="#,##0;\(#,##0\)"/>
    <numFmt numFmtId="201" formatCode="@\ \ \ \ "/>
    <numFmt numFmtId="202" formatCode="@\ \ "/>
    <numFmt numFmtId="203" formatCode="#,###;@\ \ "/>
    <numFmt numFmtId="204" formatCode="#,###;\ \ @\ \ "/>
    <numFmt numFmtId="205" formatCode="#,###;\ \ \ \ @\ \ "/>
    <numFmt numFmtId="206" formatCode="#,###;\ \ \ @\ \ "/>
    <numFmt numFmtId="207" formatCode="#,###;@\ "/>
    <numFmt numFmtId="208" formatCode="#,###;@"/>
    <numFmt numFmtId="209" formatCode="#,##0_);[Red]\(#,##0\);;"/>
    <numFmt numFmtId="210" formatCode="_-* #,##0&quot;TL&quot;_-;\-* #,##0&quot;TL&quot;_-;_-* &quot;-&quot;&quot;TL&quot;_-;_-@_-"/>
    <numFmt numFmtId="211" formatCode="_-* #,##0_T_L_-;\-* #,##0_T_L_-;_-* &quot;-&quot;_T_L_-;_-@_-"/>
    <numFmt numFmtId="212" formatCode="_-* #,##0.00&quot;TL&quot;_-;\-* #,##0.00&quot;TL&quot;_-;_-* &quot;-&quot;??&quot;TL&quot;_-;_-@_-"/>
    <numFmt numFmtId="213" formatCode="_-* #,##0.00_T_L_-;\-* #,##0.00_T_L_-;_-* &quot;-&quot;??_T_L_-;_-@_-"/>
    <numFmt numFmtId="214" formatCode="#,##0_);[Red]\(#,##0\);"/>
    <numFmt numFmtId="215" formatCode="\ \ \ \ \ @"/>
    <numFmt numFmtId="216" formatCode="#,##0_);[Black]\(#,##0\)"/>
    <numFmt numFmtId="217" formatCode="_-* #,##0\ _T_L_-;\-* #,##0\ _T_L_-;_-* &quot;-&quot;??\ _T_L_-;_-@_-"/>
    <numFmt numFmtId="218" formatCode="_(* #,##0_);_(* \(#,##0\);_(* &quot;-&quot;_);_(@_)"/>
    <numFmt numFmtId="219" formatCode="#,##0.00_);[Black]\(#,##0.00\)"/>
    <numFmt numFmtId="220" formatCode="#,##0.000_);[Black]\(#,##0.000\)"/>
    <numFmt numFmtId="221" formatCode="#,##0.0000_);[Black]\(#,##0.0000\)"/>
    <numFmt numFmtId="222" formatCode="_(* #,##0_);_(* \(#,##0\);_(* &quot;-&quot;??_);_(@_)"/>
  </numFmts>
  <fonts count="49">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sz val="9"/>
      <color indexed="8"/>
      <name val="Arial Tur"/>
      <family val="0"/>
    </font>
    <font>
      <b/>
      <sz val="10"/>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8"/>
      <color indexed="16"/>
      <name val="Arial Tur"/>
      <family val="0"/>
    </font>
    <font>
      <b/>
      <sz val="8"/>
      <color indexed="23"/>
      <name val="Arial TUR"/>
      <family val="0"/>
    </font>
    <font>
      <b/>
      <sz val="9"/>
      <name val="Arial"/>
      <family val="2"/>
    </font>
    <font>
      <sz val="7"/>
      <name val="Arial Tur"/>
      <family val="2"/>
    </font>
    <font>
      <sz val="10"/>
      <name val="Arial Tur"/>
      <family val="0"/>
    </font>
    <font>
      <i/>
      <sz val="8"/>
      <color indexed="8"/>
      <name val="Arial"/>
      <family val="0"/>
    </font>
    <font>
      <sz val="8"/>
      <color indexed="8"/>
      <name val="Arial"/>
      <family val="0"/>
    </font>
    <font>
      <b/>
      <sz val="8"/>
      <color indexed="8"/>
      <name val="Arial"/>
      <family val="0"/>
    </font>
    <font>
      <b/>
      <sz val="9"/>
      <color indexed="10"/>
      <name val="Arial Tur"/>
      <family val="0"/>
    </font>
    <font>
      <b/>
      <sz val="7"/>
      <color indexed="8"/>
      <name val="Arial Tur"/>
      <family val="2"/>
    </font>
    <font>
      <b/>
      <sz val="7"/>
      <color indexed="8"/>
      <name val="Arial"/>
      <family val="0"/>
    </font>
    <font>
      <b/>
      <sz val="8"/>
      <color indexed="10"/>
      <name val="Arial"/>
      <family val="2"/>
    </font>
    <font>
      <b/>
      <i/>
      <sz val="8"/>
      <color indexed="8"/>
      <name val="Arial"/>
      <family val="2"/>
    </font>
    <font>
      <sz val="8"/>
      <color indexed="23"/>
      <name val="Arial TUR"/>
      <family val="0"/>
    </font>
    <font>
      <b/>
      <sz val="7"/>
      <name val="Arial Tur"/>
      <family val="2"/>
    </font>
    <font>
      <b/>
      <sz val="8"/>
      <color indexed="10"/>
      <name val="Arial Tur"/>
      <family val="2"/>
    </font>
    <font>
      <b/>
      <sz val="8"/>
      <color indexed="62"/>
      <name val="Arial"/>
      <family val="2"/>
    </font>
    <font>
      <b/>
      <sz val="10"/>
      <name val="Times New Roman"/>
      <family val="1"/>
    </font>
    <font>
      <sz val="10"/>
      <name val="Arial"/>
      <family val="0"/>
    </font>
    <font>
      <b/>
      <sz val="10"/>
      <color indexed="8"/>
      <name val="Times New Roman"/>
      <family val="1"/>
    </font>
    <font>
      <b/>
      <sz val="10"/>
      <name val="Arial"/>
      <family val="2"/>
    </font>
    <font>
      <sz val="10"/>
      <name val="Times New Roman"/>
      <family val="1"/>
    </font>
    <font>
      <b/>
      <sz val="10"/>
      <name val="Times New Roman Tur"/>
      <family val="1"/>
    </font>
    <font>
      <sz val="10"/>
      <color indexed="8"/>
      <name val="Times New Roman"/>
      <family val="1"/>
    </font>
    <font>
      <u val="single"/>
      <sz val="10"/>
      <color indexed="12"/>
      <name val="Helv"/>
      <family val="0"/>
    </font>
    <font>
      <u val="single"/>
      <sz val="10"/>
      <color indexed="36"/>
      <name val="Helv"/>
      <family val="0"/>
    </font>
    <font>
      <sz val="11"/>
      <name val="Arial"/>
      <family val="0"/>
    </font>
    <font>
      <b/>
      <sz val="11"/>
      <name val="Times New Roman"/>
      <family val="1"/>
    </font>
    <font>
      <b/>
      <sz val="11"/>
      <color indexed="8"/>
      <name val="Times New Roman"/>
      <family val="1"/>
    </font>
    <font>
      <sz val="11"/>
      <name val="Times New Roman"/>
      <family val="1"/>
    </font>
    <font>
      <sz val="11"/>
      <color indexed="9"/>
      <name val="Arial"/>
      <family val="0"/>
    </font>
    <font>
      <b/>
      <sz val="10"/>
      <color indexed="12"/>
      <name val="Helv"/>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21" fillId="0" borderId="0">
      <alignment/>
      <protection/>
    </xf>
    <xf numFmtId="195"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189" fontId="4" fillId="0" borderId="0" xfId="0" applyNumberFormat="1" applyFont="1" applyBorder="1" applyAlignment="1" applyProtection="1" quotePrefix="1">
      <alignment horizontal="left" vertical="center"/>
      <protection/>
    </xf>
    <xf numFmtId="189" fontId="5" fillId="0" borderId="0" xfId="0" applyNumberFormat="1" applyFont="1" applyBorder="1" applyAlignment="1" applyProtection="1">
      <alignment horizontal="left" vertical="center"/>
      <protection/>
    </xf>
    <xf numFmtId="189" fontId="4" fillId="0" borderId="0" xfId="0" applyNumberFormat="1" applyFont="1" applyBorder="1" applyAlignment="1" applyProtection="1">
      <alignment horizontal="right" vertical="center"/>
      <protection/>
    </xf>
    <xf numFmtId="189" fontId="6" fillId="0" borderId="0" xfId="0" applyNumberFormat="1" applyFont="1" applyBorder="1" applyAlignment="1" applyProtection="1">
      <alignment horizontal="left" vertical="center"/>
      <protection hidden="1"/>
    </xf>
    <xf numFmtId="189" fontId="4" fillId="0" borderId="0" xfId="0" applyNumberFormat="1" applyFont="1" applyBorder="1" applyAlignment="1" applyProtection="1">
      <alignment horizontal="centerContinuous" vertical="center"/>
      <protection hidden="1"/>
    </xf>
    <xf numFmtId="20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9" fontId="4" fillId="0" borderId="0" xfId="0" applyNumberFormat="1" applyFont="1" applyAlignment="1" applyProtection="1">
      <alignment vertical="center"/>
      <protection/>
    </xf>
    <xf numFmtId="189" fontId="6" fillId="0" borderId="0" xfId="0" applyNumberFormat="1" applyFont="1" applyAlignment="1" applyProtection="1">
      <alignment vertical="center"/>
      <protection locked="0"/>
    </xf>
    <xf numFmtId="189" fontId="4" fillId="0" borderId="0" xfId="0" applyNumberFormat="1" applyFont="1" applyAlignment="1" applyProtection="1">
      <alignment vertical="center"/>
      <protection locked="0"/>
    </xf>
    <xf numFmtId="189" fontId="9" fillId="0" borderId="0" xfId="0" applyNumberFormat="1" applyFont="1" applyBorder="1" applyAlignment="1" applyProtection="1">
      <alignment horizontal="centerContinuous" vertical="center"/>
      <protection/>
    </xf>
    <xf numFmtId="200" fontId="4" fillId="0" borderId="0" xfId="0" applyNumberFormat="1" applyFont="1" applyBorder="1" applyAlignment="1" applyProtection="1">
      <alignment horizontal="centerContinuous" vertical="center"/>
      <protection hidden="1"/>
    </xf>
    <xf numFmtId="0" fontId="9" fillId="0" borderId="0" xfId="0" applyFont="1" applyBorder="1" applyAlignment="1" applyProtection="1">
      <alignment vertical="center"/>
      <protection/>
    </xf>
    <xf numFmtId="0" fontId="4" fillId="0" borderId="0" xfId="0" applyFont="1" applyAlignment="1" applyProtection="1">
      <alignment vertical="center"/>
      <protection hidden="1"/>
    </xf>
    <xf numFmtId="0" fontId="7" fillId="0" borderId="0" xfId="0" applyFont="1" applyAlignment="1">
      <alignment/>
    </xf>
    <xf numFmtId="189" fontId="5" fillId="0" borderId="0" xfId="0" applyNumberFormat="1" applyFont="1" applyBorder="1" applyAlignment="1" applyProtection="1" quotePrefix="1">
      <alignment horizontal="left" vertical="center"/>
      <protection hidden="1"/>
    </xf>
    <xf numFmtId="189" fontId="4" fillId="0" borderId="0" xfId="0" applyNumberFormat="1" applyFont="1" applyBorder="1" applyAlignment="1" applyProtection="1">
      <alignment horizontal="right" vertical="center"/>
      <protection hidden="1"/>
    </xf>
    <xf numFmtId="189" fontId="4" fillId="0" borderId="0" xfId="0" applyNumberFormat="1" applyFont="1" applyBorder="1" applyAlignment="1" applyProtection="1">
      <alignment horizontal="left" vertical="center"/>
      <protection/>
    </xf>
    <xf numFmtId="189" fontId="9" fillId="0" borderId="0" xfId="0" applyNumberFormat="1" applyFont="1" applyAlignment="1" applyProtection="1">
      <alignment vertical="center"/>
      <protection/>
    </xf>
    <xf numFmtId="0" fontId="4" fillId="0" borderId="0" xfId="0" applyFont="1" applyAlignment="1">
      <alignment/>
    </xf>
    <xf numFmtId="189" fontId="10" fillId="0" borderId="0" xfId="0" applyNumberFormat="1" applyFont="1" applyBorder="1" applyAlignment="1" applyProtection="1">
      <alignment horizontal="right"/>
      <protection hidden="1" locked="0"/>
    </xf>
    <xf numFmtId="0" fontId="10" fillId="0" borderId="0" xfId="0" applyFont="1" applyAlignment="1" applyProtection="1">
      <alignment horizontal="left"/>
      <protection locked="0"/>
    </xf>
    <xf numFmtId="189" fontId="10" fillId="0" borderId="0" xfId="0" applyNumberFormat="1" applyFont="1" applyBorder="1" applyAlignment="1" applyProtection="1">
      <alignment horizontal="right" vertical="center"/>
      <protection hidden="1" locked="0"/>
    </xf>
    <xf numFmtId="200" fontId="4" fillId="0" borderId="0" xfId="0" applyNumberFormat="1" applyFont="1" applyBorder="1" applyAlignment="1" applyProtection="1">
      <alignment horizontal="right" vertical="center"/>
      <protection/>
    </xf>
    <xf numFmtId="189" fontId="9" fillId="0" borderId="0" xfId="0" applyNumberFormat="1" applyFont="1" applyBorder="1" applyAlignment="1" applyProtection="1">
      <alignment horizontal="right" vertical="center"/>
      <protection/>
    </xf>
    <xf numFmtId="200" fontId="4" fillId="0" borderId="0" xfId="0" applyNumberFormat="1" applyFont="1" applyAlignment="1" applyProtection="1">
      <alignment vertical="center"/>
      <protection/>
    </xf>
    <xf numFmtId="189" fontId="4" fillId="0" borderId="0" xfId="0" applyNumberFormat="1" applyFont="1" applyAlignment="1" applyProtection="1">
      <alignment vertical="center"/>
      <protection hidden="1"/>
    </xf>
    <xf numFmtId="189" fontId="5" fillId="0" borderId="0" xfId="0" applyNumberFormat="1" applyFont="1" applyBorder="1" applyAlignment="1" applyProtection="1">
      <alignment horizontal="right" vertical="center"/>
      <protection locked="0"/>
    </xf>
    <xf numFmtId="0" fontId="17" fillId="0" borderId="0" xfId="0" applyFont="1" applyBorder="1" applyAlignment="1" applyProtection="1">
      <alignment vertical="center"/>
      <protection locked="0"/>
    </xf>
    <xf numFmtId="1" fontId="18" fillId="0" borderId="0" xfId="0" applyNumberFormat="1" applyFont="1" applyFill="1" applyBorder="1" applyAlignment="1" applyProtection="1">
      <alignment vertical="center"/>
      <protection/>
    </xf>
    <xf numFmtId="200" fontId="4" fillId="0" borderId="0" xfId="0" applyNumberFormat="1" applyFont="1" applyBorder="1" applyAlignment="1" applyProtection="1">
      <alignment horizontal="right" vertical="center"/>
      <protection hidden="1" locked="0"/>
    </xf>
    <xf numFmtId="216" fontId="4" fillId="0" borderId="0" xfId="0" applyNumberFormat="1" applyFont="1" applyBorder="1" applyAlignment="1" applyProtection="1">
      <alignment horizontal="right" vertical="center"/>
      <protection/>
    </xf>
    <xf numFmtId="216" fontId="4" fillId="0" borderId="0" xfId="0" applyNumberFormat="1" applyFont="1" applyBorder="1" applyAlignment="1" applyProtection="1">
      <alignment horizontal="right" vertical="center"/>
      <protection locked="0"/>
    </xf>
    <xf numFmtId="189" fontId="9" fillId="0" borderId="0" xfId="0" applyNumberFormat="1" applyFont="1" applyBorder="1" applyAlignment="1" applyProtection="1">
      <alignment horizontal="left" vertical="center"/>
      <protection/>
    </xf>
    <xf numFmtId="0" fontId="19" fillId="0" borderId="0" xfId="0" applyFont="1" applyAlignment="1">
      <alignment/>
    </xf>
    <xf numFmtId="0" fontId="20" fillId="0" borderId="0" xfId="18" applyFont="1" applyAlignment="1" applyProtection="1">
      <alignment vertical="center" wrapText="1"/>
      <protection hidden="1"/>
    </xf>
    <xf numFmtId="189" fontId="5" fillId="0" borderId="0" xfId="0" applyNumberFormat="1" applyFont="1" applyBorder="1" applyAlignment="1" applyProtection="1" quotePrefix="1">
      <alignment horizontal="left" vertical="center"/>
      <protection/>
    </xf>
    <xf numFmtId="189" fontId="4" fillId="0" borderId="0" xfId="0" applyNumberFormat="1" applyFont="1" applyBorder="1" applyAlignment="1" applyProtection="1">
      <alignment horizontal="left" vertical="center"/>
      <protection/>
    </xf>
    <xf numFmtId="189" fontId="4" fillId="0" borderId="0" xfId="0" applyNumberFormat="1" applyFont="1" applyBorder="1" applyAlignment="1" applyProtection="1" quotePrefix="1">
      <alignment horizontal="left" vertical="center"/>
      <protection/>
    </xf>
    <xf numFmtId="215" fontId="22" fillId="0" borderId="0" xfId="0" applyNumberFormat="1" applyFont="1" applyBorder="1" applyAlignment="1" applyProtection="1">
      <alignment horizontal="centerContinuous" vertical="center" wrapText="1"/>
      <protection/>
    </xf>
    <xf numFmtId="189" fontId="5" fillId="0" borderId="0" xfId="0" applyNumberFormat="1" applyFont="1" applyBorder="1" applyAlignment="1" applyProtection="1">
      <alignment horizontal="left" vertical="center"/>
      <protection/>
    </xf>
    <xf numFmtId="189" fontId="25" fillId="0" borderId="0" xfId="0" applyNumberFormat="1" applyFont="1" applyBorder="1" applyAlignment="1" applyProtection="1">
      <alignment horizontal="left" vertical="center"/>
      <protection locked="0"/>
    </xf>
    <xf numFmtId="189" fontId="25" fillId="0" borderId="0" xfId="0" applyNumberFormat="1" applyFont="1" applyBorder="1" applyAlignment="1" applyProtection="1">
      <alignment horizontal="left" vertical="center"/>
      <protection/>
    </xf>
    <xf numFmtId="1" fontId="18" fillId="0" borderId="0" xfId="0" applyNumberFormat="1" applyFont="1" applyFill="1" applyBorder="1" applyAlignment="1" applyProtection="1" quotePrefix="1">
      <alignment horizontal="left" vertical="center"/>
      <protection/>
    </xf>
    <xf numFmtId="0" fontId="17" fillId="0" borderId="0" xfId="0" applyFont="1" applyBorder="1" applyAlignment="1" applyProtection="1" quotePrefix="1">
      <alignment horizontal="left" vertical="center"/>
      <protection locked="0"/>
    </xf>
    <xf numFmtId="0" fontId="5" fillId="0" borderId="0" xfId="0" applyFont="1" applyBorder="1" applyAlignment="1" applyProtection="1">
      <alignment horizontal="left" vertical="center"/>
      <protection/>
    </xf>
    <xf numFmtId="189" fontId="5" fillId="0" borderId="0" xfId="0" applyNumberFormat="1" applyFont="1" applyAlignment="1" applyProtection="1">
      <alignment vertical="center"/>
      <protection/>
    </xf>
    <xf numFmtId="0" fontId="20" fillId="0" borderId="0" xfId="18" applyFont="1" applyAlignment="1" applyProtection="1">
      <alignment vertical="top" wrapText="1"/>
      <protection hidden="1"/>
    </xf>
    <xf numFmtId="0" fontId="26" fillId="0" borderId="0" xfId="0" applyFont="1" applyBorder="1" applyAlignment="1" applyProtection="1">
      <alignment horizontal="center"/>
      <protection/>
    </xf>
    <xf numFmtId="189" fontId="4"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alignment horizontal="center" vertical="center"/>
      <protection/>
    </xf>
    <xf numFmtId="189" fontId="4" fillId="0" borderId="0" xfId="0" applyNumberFormat="1" applyFont="1" applyBorder="1" applyAlignment="1" applyProtection="1" quotePrefix="1">
      <alignment horizontal="center" vertical="center"/>
      <protection/>
    </xf>
    <xf numFmtId="216" fontId="5" fillId="0" borderId="0" xfId="0" applyNumberFormat="1" applyFont="1" applyBorder="1" applyAlignment="1" applyProtection="1">
      <alignment horizontal="right" vertical="center"/>
      <protection/>
    </xf>
    <xf numFmtId="216" fontId="5" fillId="0" borderId="0" xfId="0" applyNumberFormat="1" applyFont="1" applyBorder="1" applyAlignment="1" applyProtection="1">
      <alignment horizontal="right" vertical="center"/>
      <protection locked="0"/>
    </xf>
    <xf numFmtId="215" fontId="29" fillId="0" borderId="0" xfId="0" applyNumberFormat="1" applyFont="1" applyBorder="1" applyAlignment="1" applyProtection="1">
      <alignment horizontal="centerContinuous" vertical="center" wrapText="1"/>
      <protection/>
    </xf>
    <xf numFmtId="189" fontId="4" fillId="0" borderId="0" xfId="0" applyNumberFormat="1" applyFont="1" applyBorder="1" applyAlignment="1" applyProtection="1">
      <alignment horizontal="center" vertical="center"/>
      <protection/>
    </xf>
    <xf numFmtId="189" fontId="4" fillId="0" borderId="0" xfId="0" applyNumberFormat="1" applyFont="1" applyAlignment="1" applyProtection="1">
      <alignment horizontal="center" vertical="center"/>
      <protection/>
    </xf>
    <xf numFmtId="189" fontId="9" fillId="0" borderId="0" xfId="0" applyNumberFormat="1" applyFont="1" applyBorder="1" applyAlignment="1" applyProtection="1">
      <alignment horizontal="left" vertical="center"/>
      <protection hidden="1"/>
    </xf>
    <xf numFmtId="0" fontId="7" fillId="0" borderId="0" xfId="0" applyFont="1" applyAlignment="1" applyProtection="1">
      <alignment horizontal="left"/>
      <protection locked="0"/>
    </xf>
    <xf numFmtId="1" fontId="30" fillId="0" borderId="0" xfId="0" applyNumberFormat="1" applyFont="1" applyFill="1" applyBorder="1" applyAlignment="1" applyProtection="1">
      <alignment vertical="center"/>
      <protection/>
    </xf>
    <xf numFmtId="1" fontId="30" fillId="0" borderId="0" xfId="0" applyNumberFormat="1" applyFont="1" applyFill="1" applyBorder="1" applyAlignment="1" applyProtection="1" quotePrefix="1">
      <alignment horizontal="left" vertical="center"/>
      <protection/>
    </xf>
    <xf numFmtId="189" fontId="25" fillId="0" borderId="0" xfId="0" applyNumberFormat="1" applyFont="1" applyBorder="1" applyAlignment="1" applyProtection="1">
      <alignment horizontal="left" vertical="center"/>
      <protection/>
    </xf>
    <xf numFmtId="0" fontId="31" fillId="0" borderId="0" xfId="18" applyFont="1" applyAlignment="1" applyProtection="1">
      <alignment vertical="top" wrapText="1"/>
      <protection hidden="1"/>
    </xf>
    <xf numFmtId="189" fontId="5" fillId="0" borderId="0" xfId="0" applyNumberFormat="1" applyFont="1" applyFill="1" applyBorder="1" applyAlignment="1" applyProtection="1">
      <alignment horizontal="centerContinuous" vertical="center"/>
      <protection/>
    </xf>
    <xf numFmtId="208" fontId="28" fillId="0" borderId="0" xfId="0" applyNumberFormat="1" applyFont="1" applyBorder="1" applyAlignment="1" applyProtection="1">
      <alignment horizontal="right" vertical="center" wrapText="1"/>
      <protection locked="0"/>
    </xf>
    <xf numFmtId="189" fontId="5" fillId="0" borderId="0" xfId="0" applyNumberFormat="1" applyFont="1" applyBorder="1" applyAlignment="1" applyProtection="1">
      <alignment horizontal="right" vertical="center"/>
      <protection locked="0"/>
    </xf>
    <xf numFmtId="189" fontId="23" fillId="0" borderId="0" xfId="0" applyNumberFormat="1" applyFont="1" applyBorder="1" applyAlignment="1" applyProtection="1">
      <alignment horizontal="center" vertical="center"/>
      <protection/>
    </xf>
    <xf numFmtId="189" fontId="5" fillId="0" borderId="0" xfId="0" applyNumberFormat="1" applyFont="1" applyBorder="1" applyAlignment="1" applyProtection="1" quotePrefix="1">
      <alignment horizontal="right" vertical="center"/>
      <protection hidden="1"/>
    </xf>
    <xf numFmtId="189" fontId="5" fillId="0" borderId="0" xfId="0" applyNumberFormat="1" applyFont="1" applyBorder="1" applyAlignment="1" applyProtection="1">
      <alignment horizontal="left"/>
      <protection/>
    </xf>
    <xf numFmtId="200" fontId="27" fillId="0" borderId="1" xfId="0" applyNumberFormat="1" applyFont="1" applyBorder="1" applyAlignment="1" applyProtection="1" quotePrefix="1">
      <alignment horizontal="center" wrapText="1"/>
      <protection locked="0"/>
    </xf>
    <xf numFmtId="200" fontId="24" fillId="0" borderId="1" xfId="0" applyNumberFormat="1" applyFont="1" applyBorder="1" applyAlignment="1" applyProtection="1" quotePrefix="1">
      <alignment horizontal="right" wrapText="1"/>
      <protection locked="0"/>
    </xf>
    <xf numFmtId="208" fontId="28" fillId="0" borderId="0" xfId="0" applyNumberFormat="1" applyFont="1" applyBorder="1" applyAlignment="1" applyProtection="1">
      <alignment horizontal="right" wrapText="1"/>
      <protection locked="0"/>
    </xf>
    <xf numFmtId="0" fontId="9" fillId="0" borderId="0" xfId="0" applyFont="1" applyBorder="1" applyAlignment="1" applyProtection="1">
      <alignment/>
      <protection/>
    </xf>
    <xf numFmtId="0" fontId="4" fillId="0" borderId="0" xfId="0" applyFont="1" applyAlignment="1" applyProtection="1">
      <alignment/>
      <protection hidden="1"/>
    </xf>
    <xf numFmtId="0" fontId="4" fillId="0" borderId="0" xfId="0" applyFont="1" applyAlignment="1" applyProtection="1">
      <alignment/>
      <protection/>
    </xf>
    <xf numFmtId="189" fontId="4" fillId="0" borderId="0" xfId="0" applyNumberFormat="1" applyFont="1" applyAlignment="1" applyProtection="1">
      <alignment/>
      <protection/>
    </xf>
    <xf numFmtId="200" fontId="27" fillId="0" borderId="1" xfId="0" applyNumberFormat="1" applyFont="1" applyBorder="1" applyAlignment="1" applyProtection="1" quotePrefix="1">
      <alignment horizontal="center" vertical="center" wrapText="1"/>
      <protection locked="0"/>
    </xf>
    <xf numFmtId="189" fontId="5" fillId="0" borderId="0" xfId="0" applyNumberFormat="1" applyFont="1" applyAlignment="1" applyProtection="1" quotePrefix="1">
      <alignment horizontal="left" vertical="center"/>
      <protection/>
    </xf>
    <xf numFmtId="0" fontId="0" fillId="0" borderId="0" xfId="0" applyFont="1" applyAlignment="1">
      <alignment/>
    </xf>
    <xf numFmtId="189" fontId="32" fillId="0" borderId="0" xfId="0" applyNumberFormat="1" applyFont="1" applyAlignment="1" applyProtection="1">
      <alignment vertical="center"/>
      <protection/>
    </xf>
    <xf numFmtId="189" fontId="5" fillId="0" borderId="0" xfId="0" applyNumberFormat="1" applyFont="1" applyFill="1" applyBorder="1" applyAlignment="1" applyProtection="1">
      <alignment horizontal="center" vertical="center"/>
      <protection/>
    </xf>
    <xf numFmtId="0" fontId="34" fillId="0" borderId="0" xfId="0" applyFont="1" applyFill="1" applyBorder="1" applyAlignment="1">
      <alignment/>
    </xf>
    <xf numFmtId="217" fontId="35" fillId="0" borderId="0" xfId="15" applyNumberFormat="1" applyFont="1" applyFill="1" applyAlignment="1">
      <alignment/>
    </xf>
    <xf numFmtId="0" fontId="36" fillId="0" borderId="0" xfId="0" applyFont="1" applyFill="1" applyBorder="1" applyAlignment="1" applyProtection="1">
      <alignment horizontal="left" vertical="center"/>
      <protection/>
    </xf>
    <xf numFmtId="0" fontId="37" fillId="0" borderId="0" xfId="0" applyFont="1" applyFill="1" applyBorder="1" applyAlignment="1">
      <alignment horizontal="center" vertical="top" wrapText="1"/>
    </xf>
    <xf numFmtId="0" fontId="35" fillId="0" borderId="0" xfId="0" applyFont="1" applyFill="1" applyAlignment="1">
      <alignment/>
    </xf>
    <xf numFmtId="0" fontId="39" fillId="0" borderId="0" xfId="0" applyFont="1" applyFill="1" applyAlignment="1">
      <alignment/>
    </xf>
    <xf numFmtId="0" fontId="38" fillId="0" borderId="0" xfId="0" applyFont="1" applyFill="1" applyAlignment="1">
      <alignment/>
    </xf>
    <xf numFmtId="0" fontId="38" fillId="0" borderId="0" xfId="0" applyFont="1" applyFill="1" applyAlignment="1">
      <alignment vertical="top" wrapText="1"/>
    </xf>
    <xf numFmtId="0" fontId="34" fillId="0" borderId="1" xfId="0" applyFont="1" applyFill="1" applyBorder="1" applyAlignment="1">
      <alignment horizontal="center" wrapText="1"/>
    </xf>
    <xf numFmtId="0" fontId="36" fillId="0" borderId="0" xfId="0" applyFont="1" applyFill="1" applyAlignment="1">
      <alignment vertical="top" wrapText="1"/>
    </xf>
    <xf numFmtId="0" fontId="36" fillId="0" borderId="0" xfId="0" applyFont="1" applyFill="1" applyBorder="1" applyAlignment="1">
      <alignment vertical="top" wrapText="1"/>
    </xf>
    <xf numFmtId="0" fontId="34" fillId="0" borderId="0" xfId="0" applyFont="1" applyFill="1" applyBorder="1" applyAlignment="1">
      <alignment vertical="top" wrapText="1"/>
    </xf>
    <xf numFmtId="217" fontId="38" fillId="0" borderId="0" xfId="15" applyNumberFormat="1" applyFont="1" applyFill="1" applyAlignment="1">
      <alignment horizontal="right" vertical="top" wrapText="1"/>
    </xf>
    <xf numFmtId="0" fontId="36" fillId="0" borderId="0" xfId="0" applyFont="1" applyFill="1" applyAlignment="1">
      <alignment wrapText="1"/>
    </xf>
    <xf numFmtId="0" fontId="36" fillId="0" borderId="0" xfId="0" applyFont="1" applyFill="1" applyBorder="1" applyAlignment="1">
      <alignment wrapText="1"/>
    </xf>
    <xf numFmtId="218" fontId="34" fillId="0" borderId="0" xfId="15" applyNumberFormat="1" applyFont="1" applyFill="1" applyAlignment="1">
      <alignment horizontal="right" wrapText="1"/>
    </xf>
    <xf numFmtId="218" fontId="38" fillId="0" borderId="0" xfId="15" applyNumberFormat="1" applyFont="1" applyFill="1" applyAlignment="1">
      <alignment horizontal="right" wrapText="1"/>
    </xf>
    <xf numFmtId="0" fontId="40" fillId="0" borderId="0" xfId="0" applyFont="1" applyFill="1" applyAlignment="1">
      <alignment vertical="top" wrapText="1"/>
    </xf>
    <xf numFmtId="0" fontId="34" fillId="0" borderId="0" xfId="0" applyFont="1" applyFill="1" applyBorder="1" applyAlignment="1">
      <alignment horizontal="center"/>
    </xf>
    <xf numFmtId="0" fontId="34" fillId="0" borderId="0" xfId="0" applyFont="1" applyFill="1" applyBorder="1" applyAlignment="1">
      <alignment horizontal="center" wrapText="1"/>
    </xf>
    <xf numFmtId="0" fontId="36" fillId="0" borderId="0" xfId="0" applyFont="1" applyFill="1" applyAlignment="1">
      <alignment vertical="top" wrapText="1"/>
    </xf>
    <xf numFmtId="0" fontId="34" fillId="0" borderId="0" xfId="0" applyFont="1" applyFill="1" applyAlignment="1">
      <alignment vertical="top" wrapText="1"/>
    </xf>
    <xf numFmtId="218" fontId="38" fillId="0" borderId="2" xfId="15" applyNumberFormat="1" applyFont="1" applyFill="1" applyBorder="1" applyAlignment="1">
      <alignment horizontal="right" wrapText="1"/>
    </xf>
    <xf numFmtId="0" fontId="34" fillId="0" borderId="0" xfId="0" applyFont="1" applyFill="1" applyAlignment="1">
      <alignment vertical="top" wrapText="1"/>
    </xf>
    <xf numFmtId="0" fontId="38" fillId="0" borderId="0" xfId="0" applyFont="1" applyFill="1" applyAlignment="1">
      <alignment horizontal="justify" wrapText="1"/>
    </xf>
    <xf numFmtId="0" fontId="34" fillId="0" borderId="0" xfId="0" applyFont="1" applyFill="1" applyBorder="1" applyAlignment="1">
      <alignment horizontal="justify" wrapText="1"/>
    </xf>
    <xf numFmtId="0" fontId="40" fillId="0" borderId="0" xfId="0" applyFont="1" applyFill="1" applyAlignment="1">
      <alignment wrapText="1"/>
    </xf>
    <xf numFmtId="0" fontId="34" fillId="0" borderId="0" xfId="0" applyFont="1" applyFill="1" applyAlignment="1">
      <alignment horizontal="justify" vertical="top" wrapText="1"/>
    </xf>
    <xf numFmtId="0" fontId="34" fillId="0" borderId="0" xfId="0" applyFont="1" applyFill="1" applyBorder="1" applyAlignment="1">
      <alignment horizontal="justify" vertical="top" wrapText="1"/>
    </xf>
    <xf numFmtId="0" fontId="34" fillId="0" borderId="0" xfId="0" applyFont="1" applyFill="1" applyBorder="1" applyAlignment="1">
      <alignment horizontal="center" vertical="top" wrapText="1"/>
    </xf>
    <xf numFmtId="218" fontId="38" fillId="0" borderId="3" xfId="15" applyNumberFormat="1" applyFont="1" applyFill="1" applyBorder="1" applyAlignment="1">
      <alignment horizontal="right" wrapText="1"/>
    </xf>
    <xf numFmtId="0" fontId="43" fillId="0" borderId="0" xfId="0" applyFont="1" applyAlignment="1">
      <alignment/>
    </xf>
    <xf numFmtId="0" fontId="44" fillId="0" borderId="0" xfId="0" applyFont="1" applyAlignment="1">
      <alignment/>
    </xf>
    <xf numFmtId="0" fontId="45" fillId="0" borderId="0" xfId="0" applyFont="1" applyFill="1" applyBorder="1" applyAlignment="1" applyProtection="1">
      <alignment horizontal="left" vertical="center"/>
      <protection/>
    </xf>
    <xf numFmtId="0" fontId="45" fillId="0" borderId="0" xfId="0" applyFont="1" applyBorder="1" applyAlignment="1" applyProtection="1">
      <alignment horizontal="left" vertical="center"/>
      <protection/>
    </xf>
    <xf numFmtId="0" fontId="46" fillId="0" borderId="0" xfId="0" applyFont="1" applyAlignment="1">
      <alignment/>
    </xf>
    <xf numFmtId="3" fontId="44" fillId="0" borderId="4" xfId="0" applyNumberFormat="1" applyFont="1" applyFill="1" applyBorder="1" applyAlignment="1">
      <alignment horizontal="center" wrapText="1"/>
    </xf>
    <xf numFmtId="3" fontId="44" fillId="0" borderId="5" xfId="0" applyNumberFormat="1" applyFont="1" applyFill="1" applyBorder="1" applyAlignment="1">
      <alignment horizontal="center" wrapText="1"/>
    </xf>
    <xf numFmtId="3" fontId="44" fillId="0" borderId="6" xfId="0" applyNumberFormat="1" applyFont="1" applyFill="1" applyBorder="1" applyAlignment="1">
      <alignment horizontal="center" wrapText="1"/>
    </xf>
    <xf numFmtId="3" fontId="43" fillId="0" borderId="0" xfId="0" applyNumberFormat="1" applyFont="1" applyAlignment="1">
      <alignment/>
    </xf>
    <xf numFmtId="14" fontId="44" fillId="0" borderId="4" xfId="0" applyNumberFormat="1" applyFont="1" applyFill="1" applyBorder="1" applyAlignment="1">
      <alignment/>
    </xf>
    <xf numFmtId="218" fontId="46" fillId="0" borderId="5" xfId="0" applyNumberFormat="1" applyFont="1" applyFill="1" applyBorder="1" applyAlignment="1">
      <alignment/>
    </xf>
    <xf numFmtId="218" fontId="44" fillId="0" borderId="6" xfId="0" applyNumberFormat="1" applyFont="1" applyFill="1" applyBorder="1" applyAlignment="1">
      <alignment/>
    </xf>
    <xf numFmtId="3" fontId="46" fillId="0" borderId="7" xfId="0" applyNumberFormat="1" applyFont="1" applyFill="1" applyBorder="1" applyAlignment="1">
      <alignment/>
    </xf>
    <xf numFmtId="218" fontId="46" fillId="0" borderId="0" xfId="0" applyNumberFormat="1" applyFont="1" applyFill="1" applyBorder="1" applyAlignment="1">
      <alignment/>
    </xf>
    <xf numFmtId="218" fontId="46" fillId="0" borderId="8" xfId="0" applyNumberFormat="1" applyFont="1" applyFill="1" applyBorder="1" applyAlignment="1">
      <alignment/>
    </xf>
    <xf numFmtId="218" fontId="46" fillId="0" borderId="0" xfId="0" applyNumberFormat="1" applyFont="1" applyFill="1" applyBorder="1" applyAlignment="1">
      <alignment/>
    </xf>
    <xf numFmtId="3" fontId="38" fillId="0" borderId="7" xfId="0" applyNumberFormat="1" applyFont="1" applyFill="1" applyBorder="1" applyAlignment="1">
      <alignment/>
    </xf>
    <xf numFmtId="0" fontId="46" fillId="0" borderId="0" xfId="0" applyFont="1" applyFill="1" applyBorder="1" applyAlignment="1">
      <alignment horizontal="justify" vertical="top" wrapText="1"/>
    </xf>
    <xf numFmtId="3" fontId="47" fillId="0" borderId="0" xfId="0" applyNumberFormat="1" applyFont="1" applyAlignment="1">
      <alignment/>
    </xf>
    <xf numFmtId="0" fontId="1" fillId="0" borderId="0" xfId="0" applyFont="1" applyBorder="1" applyAlignment="1">
      <alignment/>
    </xf>
    <xf numFmtId="0" fontId="48" fillId="0" borderId="0" xfId="0" applyFont="1" applyBorder="1" applyAlignment="1">
      <alignment horizontal="center"/>
    </xf>
    <xf numFmtId="0" fontId="1" fillId="0" borderId="0" xfId="0" applyFont="1" applyBorder="1" applyAlignment="1">
      <alignment/>
    </xf>
    <xf numFmtId="0" fontId="0" fillId="0" borderId="0" xfId="0" applyFont="1" applyBorder="1" applyAlignment="1">
      <alignment/>
    </xf>
    <xf numFmtId="0" fontId="38" fillId="0" borderId="0" xfId="0" applyFont="1" applyAlignment="1">
      <alignment/>
    </xf>
    <xf numFmtId="221" fontId="5" fillId="0" borderId="0" xfId="0" applyNumberFormat="1" applyFont="1" applyBorder="1" applyAlignment="1" applyProtection="1">
      <alignment horizontal="right" vertical="center"/>
      <protection locked="0"/>
    </xf>
    <xf numFmtId="208" fontId="33" fillId="0" borderId="0" xfId="0" applyNumberFormat="1" applyFont="1" applyBorder="1" applyAlignment="1" applyProtection="1">
      <alignment horizontal="right" vertical="center" wrapText="1"/>
      <protection locked="0"/>
    </xf>
    <xf numFmtId="14" fontId="34" fillId="0" borderId="1" xfId="15" applyNumberFormat="1" applyFont="1" applyFill="1" applyBorder="1" applyAlignment="1" quotePrefix="1">
      <alignment horizontal="center" vertical="top" wrapText="1"/>
    </xf>
    <xf numFmtId="218" fontId="34" fillId="0" borderId="0" xfId="15" applyNumberFormat="1" applyFont="1" applyFill="1" applyBorder="1" applyAlignment="1">
      <alignment horizontal="right" wrapText="1"/>
    </xf>
    <xf numFmtId="218" fontId="38" fillId="0" borderId="0" xfId="15" applyNumberFormat="1" applyFont="1" applyFill="1" applyBorder="1" applyAlignment="1">
      <alignment horizontal="right" wrapText="1"/>
    </xf>
    <xf numFmtId="218" fontId="0" fillId="0" borderId="0" xfId="0" applyNumberFormat="1" applyAlignment="1">
      <alignment/>
    </xf>
    <xf numFmtId="218" fontId="44" fillId="0" borderId="5" xfId="0" applyNumberFormat="1" applyFont="1" applyFill="1" applyBorder="1" applyAlignment="1">
      <alignment/>
    </xf>
    <xf numFmtId="0" fontId="0" fillId="0" borderId="7" xfId="0" applyBorder="1" applyAlignment="1">
      <alignment/>
    </xf>
    <xf numFmtId="222" fontId="0" fillId="0" borderId="0" xfId="15" applyNumberFormat="1" applyBorder="1" applyAlignment="1">
      <alignment/>
    </xf>
    <xf numFmtId="0" fontId="1" fillId="0" borderId="0" xfId="0" applyFont="1" applyBorder="1" applyAlignment="1">
      <alignment horizontal="center"/>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85725</xdr:rowOff>
    </xdr:from>
    <xdr:to>
      <xdr:col>15</xdr:col>
      <xdr:colOff>428625</xdr:colOff>
      <xdr:row>41</xdr:row>
      <xdr:rowOff>123825</xdr:rowOff>
    </xdr:to>
    <xdr:sp>
      <xdr:nvSpPr>
        <xdr:cNvPr id="1" name="Text 22"/>
        <xdr:cNvSpPr txBox="1">
          <a:spLocks noChangeArrowheads="1"/>
        </xdr:cNvSpPr>
      </xdr:nvSpPr>
      <xdr:spPr>
        <a:xfrm>
          <a:off x="8229600" y="85725"/>
          <a:ext cx="5181600" cy="6200775"/>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27</xdr:col>
      <xdr:colOff>590550</xdr:colOff>
      <xdr:row>0</xdr:row>
      <xdr:rowOff>19050</xdr:rowOff>
    </xdr:from>
    <xdr:to>
      <xdr:col>29</xdr:col>
      <xdr:colOff>19050</xdr:colOff>
      <xdr:row>1</xdr:row>
      <xdr:rowOff>66675</xdr:rowOff>
    </xdr:to>
    <xdr:sp>
      <xdr:nvSpPr>
        <xdr:cNvPr id="2" name="Text 23"/>
        <xdr:cNvSpPr txBox="1">
          <a:spLocks noChangeArrowheads="1"/>
        </xdr:cNvSpPr>
      </xdr:nvSpPr>
      <xdr:spPr>
        <a:xfrm>
          <a:off x="20888325" y="19050"/>
          <a:ext cx="647700" cy="2286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term\MUHASEBE\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136"/>
  <sheetViews>
    <sheetView showGridLines="0" tabSelected="1" zoomScale="110" zoomScaleNormal="110" workbookViewId="0" topLeftCell="A61">
      <selection activeCell="C38" sqref="C38"/>
    </sheetView>
  </sheetViews>
  <sheetFormatPr defaultColWidth="9.140625" defaultRowHeight="12.75"/>
  <cols>
    <col min="1" max="1" width="53.00390625" style="9" customWidth="1"/>
    <col min="2" max="2" width="8.421875" style="9" customWidth="1"/>
    <col min="3" max="4" width="13.140625" style="27" customWidth="1"/>
    <col min="5" max="5" width="13.421875" style="9" customWidth="1"/>
    <col min="6" max="6" width="12.00390625" style="9" customWidth="1"/>
    <col min="7" max="7" width="9.28125" style="20" customWidth="1"/>
    <col min="8" max="8" width="7.8515625" style="28" customWidth="1"/>
    <col min="9" max="9" width="9.140625" style="9" customWidth="1"/>
    <col min="10" max="10" width="3.57421875" style="9" customWidth="1"/>
    <col min="11" max="11" width="15.140625" style="9" customWidth="1"/>
    <col min="12" max="16384" width="9.140625" style="9" customWidth="1"/>
  </cols>
  <sheetData>
    <row r="1" spans="1:36" ht="14.25" customHeight="1">
      <c r="A1" s="4" t="str">
        <f>IF(ISERROR(INDEX($Z$251:$AA$2000,MATCH($E$1,$Z$251:$Z$2000,0),2)),"HİSSE KODUNUZ HATALI!",INDEX($Z$251:$AA$2000,MATCH($E$1,$Z$251:$Z$2000,0),2))</f>
        <v>KARTONSAN KARTON SANAYİ VE TİCARET A.Ş.</v>
      </c>
      <c r="B1" s="4"/>
      <c r="C1" s="41"/>
      <c r="D1" s="41"/>
      <c r="E1" s="67" t="s">
        <v>232</v>
      </c>
      <c r="F1" s="5"/>
      <c r="H1" s="6"/>
      <c r="I1" s="7"/>
      <c r="J1" s="7"/>
      <c r="K1" s="8"/>
      <c r="AE1" s="10"/>
      <c r="AF1" s="11"/>
      <c r="AI1" s="11"/>
      <c r="AJ1" s="11"/>
    </row>
    <row r="2" spans="1:11" ht="12">
      <c r="A2" s="37"/>
      <c r="B2" s="37"/>
      <c r="C2" s="56" t="s">
        <v>675</v>
      </c>
      <c r="D2" s="56"/>
      <c r="E2" s="68"/>
      <c r="F2" s="68"/>
      <c r="G2" s="35"/>
      <c r="H2" s="32"/>
      <c r="I2" s="7"/>
      <c r="J2" s="7"/>
      <c r="K2" s="7"/>
    </row>
    <row r="3" spans="1:11" ht="22.5">
      <c r="A3" s="47"/>
      <c r="B3" s="50"/>
      <c r="C3" s="139" t="s">
        <v>848</v>
      </c>
      <c r="D3" s="139" t="s">
        <v>848</v>
      </c>
      <c r="E3" s="66"/>
      <c r="F3" s="66"/>
      <c r="G3" s="12"/>
      <c r="H3" s="13"/>
      <c r="I3" s="7"/>
      <c r="J3" s="7"/>
      <c r="K3" s="7"/>
    </row>
    <row r="4" spans="1:11" s="77" customFormat="1" ht="20.25" customHeight="1">
      <c r="A4" s="70" t="s">
        <v>655</v>
      </c>
      <c r="B4" s="71" t="s">
        <v>738</v>
      </c>
      <c r="C4" s="72" t="s">
        <v>849</v>
      </c>
      <c r="D4" s="72" t="s">
        <v>739</v>
      </c>
      <c r="E4" s="73"/>
      <c r="F4" s="73"/>
      <c r="G4" s="74"/>
      <c r="H4" s="75"/>
      <c r="I4" s="76"/>
      <c r="J4" s="76"/>
      <c r="K4" s="76"/>
    </row>
    <row r="5" spans="1:11" ht="11.25" customHeight="1">
      <c r="A5" s="48" t="s">
        <v>585</v>
      </c>
      <c r="B5" s="58"/>
      <c r="C5" s="33"/>
      <c r="D5" s="33"/>
      <c r="E5" s="33"/>
      <c r="F5" s="33"/>
      <c r="G5" s="14"/>
      <c r="H5" s="15"/>
      <c r="I5" s="7"/>
      <c r="J5" s="7"/>
      <c r="K5" s="7"/>
    </row>
    <row r="6" spans="1:11" ht="11.25" customHeight="1">
      <c r="A6" s="38" t="s">
        <v>616</v>
      </c>
      <c r="B6" s="53"/>
      <c r="C6" s="54">
        <f>SUM(C7:C17)</f>
        <v>137644647</v>
      </c>
      <c r="D6" s="54">
        <f>SUM(D7:D17)</f>
        <v>134151144</v>
      </c>
      <c r="E6" s="54"/>
      <c r="F6" s="54"/>
      <c r="G6" s="54"/>
      <c r="H6" s="16"/>
      <c r="I6" s="7"/>
      <c r="J6" s="7"/>
      <c r="K6" s="7"/>
    </row>
    <row r="7" spans="1:11" ht="11.25" customHeight="1">
      <c r="A7" s="40" t="s">
        <v>576</v>
      </c>
      <c r="B7" s="57" t="s">
        <v>805</v>
      </c>
      <c r="C7" s="33">
        <v>93778788</v>
      </c>
      <c r="D7" s="33">
        <v>89644016</v>
      </c>
      <c r="E7" s="33"/>
      <c r="F7" s="33"/>
      <c r="G7" s="33"/>
      <c r="H7" s="16"/>
      <c r="I7" s="7"/>
      <c r="J7" s="7"/>
      <c r="K7" s="7"/>
    </row>
    <row r="8" spans="1:8" ht="11.25" customHeight="1">
      <c r="A8" s="40" t="s">
        <v>660</v>
      </c>
      <c r="B8" s="53" t="s">
        <v>830</v>
      </c>
      <c r="C8" s="33">
        <v>215603</v>
      </c>
      <c r="D8" s="33">
        <v>80120</v>
      </c>
      <c r="E8" s="33"/>
      <c r="F8" s="33"/>
      <c r="G8" s="33"/>
      <c r="H8" s="16"/>
    </row>
    <row r="9" spans="1:8" ht="11.25" customHeight="1">
      <c r="A9" s="40" t="s">
        <v>658</v>
      </c>
      <c r="B9" s="53" t="s">
        <v>824</v>
      </c>
      <c r="C9" s="33">
        <v>18240503</v>
      </c>
      <c r="D9" s="33">
        <v>16619123</v>
      </c>
      <c r="E9" s="33"/>
      <c r="F9" s="33"/>
      <c r="G9" s="33"/>
      <c r="H9" s="16"/>
    </row>
    <row r="10" spans="1:8" ht="11.25" customHeight="1">
      <c r="A10" s="40" t="s">
        <v>577</v>
      </c>
      <c r="B10" s="53" t="s">
        <v>823</v>
      </c>
      <c r="C10" s="33">
        <v>0</v>
      </c>
      <c r="D10" s="33">
        <v>0</v>
      </c>
      <c r="E10" s="33"/>
      <c r="F10" s="33"/>
      <c r="G10" s="33"/>
      <c r="H10" s="16"/>
    </row>
    <row r="11" spans="1:8" ht="11.25" customHeight="1">
      <c r="A11" s="40" t="s">
        <v>579</v>
      </c>
      <c r="B11" s="53" t="s">
        <v>770</v>
      </c>
      <c r="C11" s="33">
        <v>5056</v>
      </c>
      <c r="D11" s="33">
        <v>626201</v>
      </c>
      <c r="E11" s="33"/>
      <c r="F11" s="33"/>
      <c r="G11" s="33"/>
      <c r="H11" s="16"/>
    </row>
    <row r="12" spans="1:8" ht="11.25" customHeight="1">
      <c r="A12" s="40" t="s">
        <v>578</v>
      </c>
      <c r="B12" s="53" t="s">
        <v>825</v>
      </c>
      <c r="C12" s="33">
        <v>0</v>
      </c>
      <c r="D12" s="33">
        <v>7874</v>
      </c>
      <c r="E12" s="33"/>
      <c r="F12" s="33"/>
      <c r="G12" s="33"/>
      <c r="H12" s="16"/>
    </row>
    <row r="13" spans="1:8" ht="11.25" customHeight="1">
      <c r="A13" s="40" t="s">
        <v>580</v>
      </c>
      <c r="B13" s="53" t="s">
        <v>831</v>
      </c>
      <c r="C13" s="33">
        <v>0</v>
      </c>
      <c r="D13" s="33">
        <v>0</v>
      </c>
      <c r="E13" s="33"/>
      <c r="F13" s="33"/>
      <c r="G13" s="33"/>
      <c r="H13" s="16"/>
    </row>
    <row r="14" spans="1:8" ht="11.25" customHeight="1">
      <c r="A14" s="40" t="s">
        <v>581</v>
      </c>
      <c r="B14" s="53" t="s">
        <v>768</v>
      </c>
      <c r="C14" s="33">
        <v>21317239</v>
      </c>
      <c r="D14" s="33">
        <v>20966532</v>
      </c>
      <c r="E14" s="33"/>
      <c r="F14" s="33"/>
      <c r="G14" s="33"/>
      <c r="H14" s="16"/>
    </row>
    <row r="15" spans="1:8" ht="11.25" customHeight="1">
      <c r="A15" s="40" t="s">
        <v>582</v>
      </c>
      <c r="B15" s="53" t="s">
        <v>827</v>
      </c>
      <c r="C15" s="33">
        <v>0</v>
      </c>
      <c r="D15" s="33">
        <v>0</v>
      </c>
      <c r="E15" s="33"/>
      <c r="F15" s="33"/>
      <c r="G15" s="33"/>
      <c r="H15" s="16"/>
    </row>
    <row r="16" spans="1:8" ht="11.25" customHeight="1">
      <c r="A16" s="40" t="s">
        <v>583</v>
      </c>
      <c r="B16" s="53" t="s">
        <v>828</v>
      </c>
      <c r="C16" s="33">
        <v>0</v>
      </c>
      <c r="D16" s="33">
        <v>0</v>
      </c>
      <c r="E16" s="33"/>
      <c r="F16" s="33"/>
      <c r="G16" s="33"/>
      <c r="H16" s="16"/>
    </row>
    <row r="17" spans="1:8" ht="11.25" customHeight="1">
      <c r="A17" s="40" t="s">
        <v>584</v>
      </c>
      <c r="B17" s="53" t="s">
        <v>829</v>
      </c>
      <c r="C17" s="33">
        <v>4087458</v>
      </c>
      <c r="D17" s="33">
        <v>6207278</v>
      </c>
      <c r="E17" s="33"/>
      <c r="F17" s="33"/>
      <c r="G17" s="33"/>
      <c r="H17" s="16"/>
    </row>
    <row r="18" spans="1:8" ht="11.25" customHeight="1">
      <c r="A18" s="42" t="s">
        <v>615</v>
      </c>
      <c r="B18" s="57"/>
      <c r="C18" s="54">
        <f>SUM(C19:C29)</f>
        <v>76962249</v>
      </c>
      <c r="D18" s="54">
        <f>SUM(D19:D29)</f>
        <v>77864492</v>
      </c>
      <c r="E18" s="54"/>
      <c r="F18" s="54"/>
      <c r="G18" s="54"/>
      <c r="H18" s="16"/>
    </row>
    <row r="19" spans="1:8" ht="11.25" customHeight="1">
      <c r="A19" s="40" t="s">
        <v>658</v>
      </c>
      <c r="B19" s="53" t="s">
        <v>824</v>
      </c>
      <c r="C19" s="33">
        <v>7029</v>
      </c>
      <c r="D19" s="33">
        <v>7029</v>
      </c>
      <c r="E19" s="33"/>
      <c r="F19" s="33"/>
      <c r="G19" s="33"/>
      <c r="H19" s="16"/>
    </row>
    <row r="20" spans="1:8" ht="11.25" customHeight="1">
      <c r="A20" s="40" t="s">
        <v>577</v>
      </c>
      <c r="B20" s="53" t="s">
        <v>823</v>
      </c>
      <c r="C20" s="33">
        <v>0</v>
      </c>
      <c r="D20" s="33">
        <v>0</v>
      </c>
      <c r="E20" s="33"/>
      <c r="F20" s="33"/>
      <c r="G20" s="33"/>
      <c r="H20" s="16"/>
    </row>
    <row r="21" spans="1:8" ht="11.25" customHeight="1">
      <c r="A21" s="39" t="s">
        <v>579</v>
      </c>
      <c r="B21" s="53" t="s">
        <v>770</v>
      </c>
      <c r="C21" s="33">
        <v>0</v>
      </c>
      <c r="D21" s="33">
        <v>0</v>
      </c>
      <c r="E21" s="33"/>
      <c r="F21" s="33"/>
      <c r="G21" s="33"/>
      <c r="H21" s="16"/>
    </row>
    <row r="22" spans="1:8" ht="11.25" customHeight="1">
      <c r="A22" s="40" t="s">
        <v>578</v>
      </c>
      <c r="B22" s="53" t="s">
        <v>825</v>
      </c>
      <c r="C22" s="33">
        <v>0</v>
      </c>
      <c r="D22" s="33">
        <v>0</v>
      </c>
      <c r="E22" s="33"/>
      <c r="F22" s="33"/>
      <c r="G22" s="33"/>
      <c r="H22" s="16"/>
    </row>
    <row r="23" spans="1:8" ht="11.25" customHeight="1">
      <c r="A23" s="40" t="s">
        <v>586</v>
      </c>
      <c r="B23" s="53" t="s">
        <v>772</v>
      </c>
      <c r="C23" s="33">
        <v>21</v>
      </c>
      <c r="D23" s="33">
        <v>21</v>
      </c>
      <c r="E23" s="33"/>
      <c r="F23" s="33"/>
      <c r="G23" s="33"/>
      <c r="H23" s="16"/>
    </row>
    <row r="24" spans="1:8" ht="11.25" customHeight="1">
      <c r="A24" s="40" t="s">
        <v>587</v>
      </c>
      <c r="B24" s="53" t="s">
        <v>832</v>
      </c>
      <c r="C24" s="33">
        <v>4871796</v>
      </c>
      <c r="D24" s="33">
        <v>4871796</v>
      </c>
      <c r="E24" s="33"/>
      <c r="F24" s="33"/>
      <c r="G24" s="33"/>
      <c r="H24" s="16"/>
    </row>
    <row r="25" spans="1:8" ht="11.25" customHeight="1">
      <c r="A25" s="40" t="s">
        <v>588</v>
      </c>
      <c r="B25" s="53" t="s">
        <v>833</v>
      </c>
      <c r="C25" s="33">
        <v>5263475</v>
      </c>
      <c r="D25" s="33">
        <v>5263475</v>
      </c>
      <c r="E25" s="33"/>
      <c r="F25" s="33"/>
      <c r="G25" s="33"/>
      <c r="H25" s="16"/>
    </row>
    <row r="26" spans="1:8" ht="11.25" customHeight="1">
      <c r="A26" s="40" t="s">
        <v>589</v>
      </c>
      <c r="B26" s="53" t="s">
        <v>834</v>
      </c>
      <c r="C26" s="33">
        <v>66530470</v>
      </c>
      <c r="D26" s="33">
        <v>67410325</v>
      </c>
      <c r="E26" s="33"/>
      <c r="F26" s="33"/>
      <c r="G26" s="33"/>
      <c r="H26" s="16"/>
    </row>
    <row r="27" spans="1:8" ht="11.25" customHeight="1">
      <c r="A27" s="40" t="s">
        <v>590</v>
      </c>
      <c r="B27" s="53" t="s">
        <v>835</v>
      </c>
      <c r="C27" s="33">
        <v>289458</v>
      </c>
      <c r="D27" s="33">
        <v>311604</v>
      </c>
      <c r="E27" s="33"/>
      <c r="F27" s="33"/>
      <c r="G27" s="33"/>
      <c r="H27" s="16"/>
    </row>
    <row r="28" spans="1:8" ht="11.25" customHeight="1">
      <c r="A28" s="40" t="s">
        <v>583</v>
      </c>
      <c r="B28" s="53" t="s">
        <v>828</v>
      </c>
      <c r="C28" s="33">
        <v>0</v>
      </c>
      <c r="D28" s="33">
        <v>0</v>
      </c>
      <c r="E28" s="33"/>
      <c r="F28" s="33"/>
      <c r="G28" s="33"/>
      <c r="H28" s="16"/>
    </row>
    <row r="29" spans="1:8" ht="11.25" customHeight="1">
      <c r="A29" s="40" t="s">
        <v>591</v>
      </c>
      <c r="B29" s="53" t="s">
        <v>829</v>
      </c>
      <c r="C29" s="33">
        <v>0</v>
      </c>
      <c r="D29" s="33">
        <v>242</v>
      </c>
      <c r="E29" s="33"/>
      <c r="F29" s="33"/>
      <c r="G29" s="33"/>
      <c r="H29" s="16"/>
    </row>
    <row r="30" spans="1:8" ht="11.25" customHeight="1">
      <c r="A30" s="42" t="s">
        <v>644</v>
      </c>
      <c r="B30" s="53"/>
      <c r="C30" s="54">
        <f>SUM(C6,C18)</f>
        <v>214606896</v>
      </c>
      <c r="D30" s="54">
        <f>SUM(D6,D18)</f>
        <v>212015636</v>
      </c>
      <c r="E30" s="54"/>
      <c r="F30" s="54"/>
      <c r="G30" s="54"/>
      <c r="H30" s="16"/>
    </row>
    <row r="31" spans="1:8" ht="11.25" customHeight="1">
      <c r="A31" s="2"/>
      <c r="B31" s="52"/>
      <c r="C31" s="3"/>
      <c r="D31" s="3"/>
      <c r="E31" s="3"/>
      <c r="F31" s="3"/>
      <c r="G31" s="3"/>
      <c r="H31" s="16"/>
    </row>
    <row r="32" spans="1:8" ht="11.25" customHeight="1">
      <c r="A32" s="42" t="s">
        <v>592</v>
      </c>
      <c r="B32" s="57"/>
      <c r="C32" s="34"/>
      <c r="D32" s="34"/>
      <c r="E32" s="34"/>
      <c r="F32" s="34"/>
      <c r="G32" s="34"/>
      <c r="H32" s="16"/>
    </row>
    <row r="33" spans="1:8" ht="11.25" customHeight="1">
      <c r="A33" s="42" t="s">
        <v>593</v>
      </c>
      <c r="B33" s="57"/>
      <c r="C33" s="55">
        <f>SUM(C34:C44)</f>
        <v>32022093</v>
      </c>
      <c r="D33" s="55">
        <f>SUM(D34:D44)</f>
        <v>16360311</v>
      </c>
      <c r="E33" s="55"/>
      <c r="F33" s="55"/>
      <c r="G33" s="55"/>
      <c r="H33" s="16"/>
    </row>
    <row r="34" spans="1:8" ht="11.25" customHeight="1">
      <c r="A34" s="40" t="s">
        <v>594</v>
      </c>
      <c r="B34" s="53" t="s">
        <v>799</v>
      </c>
      <c r="C34" s="34">
        <v>144</v>
      </c>
      <c r="D34" s="34">
        <v>1100</v>
      </c>
      <c r="E34" s="34"/>
      <c r="F34" s="34"/>
      <c r="G34" s="34"/>
      <c r="H34" s="16"/>
    </row>
    <row r="35" spans="1:8" ht="11.25" customHeight="1">
      <c r="A35" s="39" t="s">
        <v>595</v>
      </c>
      <c r="B35" s="53" t="s">
        <v>799</v>
      </c>
      <c r="C35" s="34">
        <v>0</v>
      </c>
      <c r="D35" s="34">
        <v>0</v>
      </c>
      <c r="E35" s="34"/>
      <c r="F35" s="34"/>
      <c r="G35" s="34"/>
      <c r="H35" s="16"/>
    </row>
    <row r="36" spans="1:8" ht="11.25" customHeight="1">
      <c r="A36" s="39" t="s">
        <v>596</v>
      </c>
      <c r="B36" s="53" t="s">
        <v>823</v>
      </c>
      <c r="C36" s="34">
        <v>0</v>
      </c>
      <c r="D36" s="34">
        <v>0</v>
      </c>
      <c r="E36" s="34"/>
      <c r="F36" s="34"/>
      <c r="G36" s="34"/>
      <c r="H36" s="16"/>
    </row>
    <row r="37" spans="1:8" ht="11.25" customHeight="1">
      <c r="A37" s="39" t="s">
        <v>597</v>
      </c>
      <c r="B37" s="53" t="s">
        <v>825</v>
      </c>
      <c r="C37" s="33">
        <v>0</v>
      </c>
      <c r="D37" s="33">
        <v>0</v>
      </c>
      <c r="E37" s="33"/>
      <c r="F37" s="33"/>
      <c r="G37" s="33"/>
      <c r="H37" s="16"/>
    </row>
    <row r="38" spans="1:8" ht="11.25" customHeight="1">
      <c r="A38" s="39" t="s">
        <v>598</v>
      </c>
      <c r="B38" s="53" t="s">
        <v>824</v>
      </c>
      <c r="C38" s="33">
        <v>6627910</v>
      </c>
      <c r="D38" s="33">
        <v>5729655</v>
      </c>
      <c r="E38" s="34"/>
      <c r="F38" s="34"/>
      <c r="G38" s="34"/>
      <c r="H38" s="16"/>
    </row>
    <row r="39" spans="1:8" ht="11.25" customHeight="1">
      <c r="A39" s="39" t="s">
        <v>599</v>
      </c>
      <c r="B39" s="53" t="s">
        <v>770</v>
      </c>
      <c r="C39" s="33">
        <v>19370812</v>
      </c>
      <c r="D39" s="34">
        <v>1751833</v>
      </c>
      <c r="E39" s="34"/>
      <c r="F39" s="34"/>
      <c r="G39" s="34"/>
      <c r="H39" s="16"/>
    </row>
    <row r="40" spans="1:8" ht="11.25" customHeight="1">
      <c r="A40" s="39" t="s">
        <v>600</v>
      </c>
      <c r="B40" s="53" t="s">
        <v>826</v>
      </c>
      <c r="C40" s="34">
        <v>209325</v>
      </c>
      <c r="D40" s="34">
        <v>142411</v>
      </c>
      <c r="E40" s="34"/>
      <c r="F40" s="34"/>
      <c r="G40" s="34"/>
      <c r="H40" s="16"/>
    </row>
    <row r="41" spans="1:8" ht="11.25" customHeight="1">
      <c r="A41" s="39" t="s">
        <v>601</v>
      </c>
      <c r="B41" s="53" t="s">
        <v>827</v>
      </c>
      <c r="C41" s="34">
        <v>0</v>
      </c>
      <c r="D41" s="34">
        <v>0</v>
      </c>
      <c r="E41" s="34"/>
      <c r="F41" s="34"/>
      <c r="G41" s="34"/>
      <c r="H41" s="16"/>
    </row>
    <row r="42" spans="1:8" ht="11.25" customHeight="1">
      <c r="A42" s="39" t="s">
        <v>602</v>
      </c>
      <c r="B42" s="53" t="s">
        <v>762</v>
      </c>
      <c r="C42" s="34">
        <v>1100580</v>
      </c>
      <c r="D42" s="34">
        <v>5845698</v>
      </c>
      <c r="E42" s="34"/>
      <c r="F42" s="34"/>
      <c r="G42" s="34"/>
      <c r="H42" s="16"/>
    </row>
    <row r="43" spans="1:8" ht="11.25" customHeight="1">
      <c r="A43" s="40" t="s">
        <v>603</v>
      </c>
      <c r="B43" s="53" t="s">
        <v>828</v>
      </c>
      <c r="C43" s="33">
        <v>0</v>
      </c>
      <c r="D43" s="33">
        <v>0</v>
      </c>
      <c r="E43" s="33"/>
      <c r="F43" s="33"/>
      <c r="G43" s="33"/>
      <c r="H43" s="16"/>
    </row>
    <row r="44" spans="1:8" ht="11.25" customHeight="1">
      <c r="A44" s="39" t="s">
        <v>604</v>
      </c>
      <c r="B44" s="53" t="s">
        <v>829</v>
      </c>
      <c r="C44" s="33">
        <v>4713322</v>
      </c>
      <c r="D44" s="33">
        <v>2889614</v>
      </c>
      <c r="E44" s="33"/>
      <c r="F44" s="33"/>
      <c r="G44" s="33"/>
      <c r="H44" s="16"/>
    </row>
    <row r="45" spans="1:8" ht="11.25" customHeight="1">
      <c r="A45" s="42" t="s">
        <v>617</v>
      </c>
      <c r="B45" s="57"/>
      <c r="C45" s="55">
        <f>SUM(C46:C54)</f>
        <v>5414634</v>
      </c>
      <c r="D45" s="55">
        <f>SUM(D46:D54)</f>
        <v>5821871</v>
      </c>
      <c r="E45" s="55"/>
      <c r="F45" s="55"/>
      <c r="G45" s="55"/>
      <c r="H45" s="16"/>
    </row>
    <row r="46" spans="1:8" ht="11.25" customHeight="1">
      <c r="A46" s="40" t="s">
        <v>665</v>
      </c>
      <c r="B46" s="53" t="s">
        <v>799</v>
      </c>
      <c r="C46" s="33">
        <v>0</v>
      </c>
      <c r="D46" s="33">
        <v>0</v>
      </c>
      <c r="E46" s="33"/>
      <c r="F46" s="33"/>
      <c r="G46" s="33"/>
      <c r="H46" s="16"/>
    </row>
    <row r="47" spans="1:8" ht="11.25" customHeight="1">
      <c r="A47" s="40" t="s">
        <v>596</v>
      </c>
      <c r="B47" s="53" t="s">
        <v>823</v>
      </c>
      <c r="C47" s="33">
        <v>0</v>
      </c>
      <c r="D47" s="33">
        <v>0</v>
      </c>
      <c r="E47" s="33"/>
      <c r="F47" s="33"/>
      <c r="G47" s="33"/>
      <c r="H47" s="16"/>
    </row>
    <row r="48" spans="1:8" ht="11.25" customHeight="1">
      <c r="A48" s="39" t="s">
        <v>597</v>
      </c>
      <c r="B48" s="53" t="s">
        <v>824</v>
      </c>
      <c r="C48" s="33">
        <v>0</v>
      </c>
      <c r="D48" s="33">
        <v>0</v>
      </c>
      <c r="E48" s="33"/>
      <c r="F48" s="33"/>
      <c r="G48" s="33"/>
      <c r="H48" s="16"/>
    </row>
    <row r="49" spans="1:8" ht="11.25" customHeight="1">
      <c r="A49" s="40" t="s">
        <v>598</v>
      </c>
      <c r="B49" s="53" t="s">
        <v>770</v>
      </c>
      <c r="C49" s="33">
        <v>0</v>
      </c>
      <c r="D49" s="33">
        <v>0</v>
      </c>
      <c r="E49" s="33"/>
      <c r="F49" s="33"/>
      <c r="G49" s="33"/>
      <c r="H49" s="16"/>
    </row>
    <row r="50" spans="1:8" ht="11.25" customHeight="1">
      <c r="A50" s="39" t="s">
        <v>599</v>
      </c>
      <c r="B50" s="53" t="s">
        <v>825</v>
      </c>
      <c r="C50" s="33">
        <v>0</v>
      </c>
      <c r="D50" s="33">
        <v>0</v>
      </c>
      <c r="E50" s="33"/>
      <c r="F50" s="33"/>
      <c r="G50" s="33"/>
      <c r="H50" s="16"/>
    </row>
    <row r="51" spans="1:8" ht="11.25" customHeight="1">
      <c r="A51" s="39" t="s">
        <v>600</v>
      </c>
      <c r="B51" s="53" t="s">
        <v>826</v>
      </c>
      <c r="C51" s="33">
        <v>0</v>
      </c>
      <c r="D51" s="33">
        <v>0</v>
      </c>
      <c r="E51" s="33"/>
      <c r="F51" s="33"/>
      <c r="G51" s="33"/>
      <c r="H51" s="16"/>
    </row>
    <row r="52" spans="1:8" ht="11.25" customHeight="1">
      <c r="A52" s="39" t="s">
        <v>602</v>
      </c>
      <c r="B52" s="53" t="s">
        <v>762</v>
      </c>
      <c r="C52" s="33">
        <v>3799989</v>
      </c>
      <c r="D52" s="33">
        <v>4170560</v>
      </c>
      <c r="E52" s="33"/>
      <c r="F52" s="33"/>
      <c r="G52" s="33"/>
      <c r="H52" s="16"/>
    </row>
    <row r="53" spans="1:8" ht="11.25" customHeight="1">
      <c r="A53" s="39" t="s">
        <v>603</v>
      </c>
      <c r="B53" s="53" t="s">
        <v>828</v>
      </c>
      <c r="C53" s="33">
        <v>1614502</v>
      </c>
      <c r="D53" s="33">
        <v>1651168</v>
      </c>
      <c r="E53" s="33"/>
      <c r="F53" s="33"/>
      <c r="G53" s="33"/>
      <c r="H53" s="16"/>
    </row>
    <row r="54" spans="1:8" ht="11.25" customHeight="1">
      <c r="A54" s="39" t="s">
        <v>604</v>
      </c>
      <c r="B54" s="53" t="s">
        <v>829</v>
      </c>
      <c r="C54" s="33">
        <v>143</v>
      </c>
      <c r="D54" s="33">
        <v>143</v>
      </c>
      <c r="E54" s="33"/>
      <c r="F54" s="33"/>
      <c r="G54" s="33"/>
      <c r="H54" s="16"/>
    </row>
    <row r="55" spans="1:8" ht="11.25" customHeight="1">
      <c r="A55" s="42" t="s">
        <v>618</v>
      </c>
      <c r="B55" s="57" t="s">
        <v>836</v>
      </c>
      <c r="C55" s="54">
        <v>145770</v>
      </c>
      <c r="D55" s="54">
        <v>149293</v>
      </c>
      <c r="E55" s="54"/>
      <c r="F55" s="54"/>
      <c r="G55" s="54"/>
      <c r="H55" s="16"/>
    </row>
    <row r="56" spans="1:8" ht="11.25" customHeight="1">
      <c r="A56" s="42" t="s">
        <v>605</v>
      </c>
      <c r="B56" s="57"/>
      <c r="C56" s="54">
        <f>SUM(C57,C58,C59,C65,C72,C73)</f>
        <v>177024399</v>
      </c>
      <c r="D56" s="54">
        <f>SUM(D57,D58,D59,D65,D72,D73)</f>
        <v>189684161</v>
      </c>
      <c r="E56" s="54"/>
      <c r="F56" s="54"/>
      <c r="G56" s="54"/>
      <c r="H56" s="16"/>
    </row>
    <row r="57" spans="1:8" ht="11.25" customHeight="1">
      <c r="A57" s="38" t="s">
        <v>642</v>
      </c>
      <c r="B57" s="53" t="s">
        <v>837</v>
      </c>
      <c r="C57" s="54">
        <v>2835000</v>
      </c>
      <c r="D57" s="54">
        <v>2835000</v>
      </c>
      <c r="E57" s="54"/>
      <c r="F57" s="54"/>
      <c r="G57" s="54"/>
      <c r="H57" s="16"/>
    </row>
    <row r="58" spans="1:8" ht="11.25" customHeight="1">
      <c r="A58" s="38" t="s">
        <v>640</v>
      </c>
      <c r="B58" s="53"/>
      <c r="C58" s="54">
        <v>-480368</v>
      </c>
      <c r="D58" s="54">
        <v>-480368</v>
      </c>
      <c r="E58" s="54"/>
      <c r="F58" s="54"/>
      <c r="G58" s="54"/>
      <c r="H58" s="16"/>
    </row>
    <row r="59" spans="1:8" ht="11.25" customHeight="1">
      <c r="A59" s="38" t="s">
        <v>641</v>
      </c>
      <c r="B59" s="53" t="s">
        <v>838</v>
      </c>
      <c r="C59" s="54">
        <f>SUM(C60:C64)</f>
        <v>114989157</v>
      </c>
      <c r="D59" s="54">
        <f>SUM(D60:D64)</f>
        <v>114989157</v>
      </c>
      <c r="E59" s="54"/>
      <c r="F59" s="54"/>
      <c r="G59" s="54"/>
      <c r="H59" s="16"/>
    </row>
    <row r="60" spans="1:8" ht="11.25" customHeight="1">
      <c r="A60" s="40" t="s">
        <v>648</v>
      </c>
      <c r="B60" s="53"/>
      <c r="C60" s="33">
        <v>7529</v>
      </c>
      <c r="D60" s="33">
        <v>7529</v>
      </c>
      <c r="E60" s="33"/>
      <c r="F60" s="33"/>
      <c r="G60" s="33"/>
      <c r="H60" s="16"/>
    </row>
    <row r="61" spans="1:8" ht="11.25" customHeight="1">
      <c r="A61" s="40" t="s">
        <v>729</v>
      </c>
      <c r="B61" s="53"/>
      <c r="C61" s="33">
        <v>0</v>
      </c>
      <c r="D61" s="33">
        <v>0</v>
      </c>
      <c r="E61" s="33"/>
      <c r="F61" s="33"/>
      <c r="G61" s="33"/>
      <c r="H61" s="16"/>
    </row>
    <row r="62" spans="1:8" ht="11.25" customHeight="1">
      <c r="A62" s="39" t="s">
        <v>645</v>
      </c>
      <c r="B62" s="53"/>
      <c r="C62" s="33">
        <v>0</v>
      </c>
      <c r="D62" s="33">
        <v>0</v>
      </c>
      <c r="E62" s="33"/>
      <c r="F62" s="33"/>
      <c r="G62" s="33"/>
      <c r="H62" s="16"/>
    </row>
    <row r="63" spans="1:8" ht="11.25" customHeight="1">
      <c r="A63" s="39" t="s">
        <v>646</v>
      </c>
      <c r="B63" s="53"/>
      <c r="C63" s="33">
        <v>0</v>
      </c>
      <c r="D63" s="33">
        <v>0</v>
      </c>
      <c r="E63" s="33"/>
      <c r="F63" s="33"/>
      <c r="G63" s="33"/>
      <c r="H63" s="16"/>
    </row>
    <row r="64" spans="1:8" ht="11.25" customHeight="1">
      <c r="A64" s="39" t="s">
        <v>647</v>
      </c>
      <c r="B64" s="53"/>
      <c r="C64" s="33">
        <v>114981628</v>
      </c>
      <c r="D64" s="33">
        <v>114981628</v>
      </c>
      <c r="E64" s="33"/>
      <c r="F64" s="33"/>
      <c r="G64" s="33"/>
      <c r="H64" s="16"/>
    </row>
    <row r="65" spans="1:8" ht="11.25" customHeight="1">
      <c r="A65" s="42" t="s">
        <v>643</v>
      </c>
      <c r="B65" s="53" t="s">
        <v>839</v>
      </c>
      <c r="C65" s="54">
        <f>SUM(C66:C71)</f>
        <v>50009056</v>
      </c>
      <c r="D65" s="54">
        <f>SUM(D66:D71)</f>
        <v>52556078</v>
      </c>
      <c r="E65" s="54"/>
      <c r="F65" s="54"/>
      <c r="G65" s="54"/>
      <c r="H65" s="16"/>
    </row>
    <row r="66" spans="1:8" ht="11.25" customHeight="1">
      <c r="A66" s="39" t="s">
        <v>654</v>
      </c>
      <c r="B66" s="53"/>
      <c r="C66" s="33">
        <v>9019300</v>
      </c>
      <c r="D66" s="33">
        <v>6239467</v>
      </c>
      <c r="E66" s="33"/>
      <c r="F66" s="33"/>
      <c r="G66" s="33"/>
      <c r="H66" s="16"/>
    </row>
    <row r="67" spans="1:8" ht="11.25" customHeight="1">
      <c r="A67" s="40" t="s">
        <v>649</v>
      </c>
      <c r="B67" s="53"/>
      <c r="C67" s="33">
        <v>0</v>
      </c>
      <c r="D67" s="33">
        <v>0</v>
      </c>
      <c r="E67" s="33"/>
      <c r="F67" s="33"/>
      <c r="G67" s="33"/>
      <c r="H67" s="16"/>
    </row>
    <row r="68" spans="1:8" ht="11.25" customHeight="1">
      <c r="A68" s="40" t="s">
        <v>650</v>
      </c>
      <c r="B68" s="53"/>
      <c r="C68" s="33">
        <v>40160258</v>
      </c>
      <c r="D68" s="33">
        <v>45487113</v>
      </c>
      <c r="E68" s="33"/>
      <c r="F68" s="33"/>
      <c r="G68" s="33"/>
      <c r="H68" s="16"/>
    </row>
    <row r="69" spans="1:8" ht="11.25" customHeight="1">
      <c r="A69" s="40" t="s">
        <v>651</v>
      </c>
      <c r="B69" s="53"/>
      <c r="C69" s="33">
        <v>0</v>
      </c>
      <c r="D69" s="33">
        <v>0</v>
      </c>
      <c r="E69" s="33"/>
      <c r="F69" s="33"/>
      <c r="G69" s="33"/>
      <c r="H69" s="16"/>
    </row>
    <row r="70" spans="1:8" ht="11.25" customHeight="1">
      <c r="A70" s="39" t="s">
        <v>652</v>
      </c>
      <c r="B70" s="53"/>
      <c r="C70" s="33">
        <v>829498</v>
      </c>
      <c r="D70" s="33">
        <v>829498</v>
      </c>
      <c r="E70" s="33"/>
      <c r="F70" s="33"/>
      <c r="G70" s="33"/>
      <c r="H70" s="16"/>
    </row>
    <row r="71" spans="1:8" ht="11.25" customHeight="1">
      <c r="A71" s="39" t="s">
        <v>653</v>
      </c>
      <c r="B71" s="53"/>
      <c r="C71" s="33">
        <v>0</v>
      </c>
      <c r="D71" s="33">
        <v>0</v>
      </c>
      <c r="E71" s="33"/>
      <c r="F71" s="33"/>
      <c r="G71" s="33"/>
      <c r="H71" s="16"/>
    </row>
    <row r="72" spans="1:8" ht="11.25" customHeight="1">
      <c r="A72" s="42" t="s">
        <v>606</v>
      </c>
      <c r="B72" s="53" t="s">
        <v>838</v>
      </c>
      <c r="C72" s="54">
        <v>4954357</v>
      </c>
      <c r="D72" s="54">
        <v>17242877</v>
      </c>
      <c r="E72" s="54"/>
      <c r="F72" s="54"/>
      <c r="G72" s="54"/>
      <c r="H72" s="16"/>
    </row>
    <row r="73" spans="1:8" ht="11.25" customHeight="1">
      <c r="A73" s="42" t="s">
        <v>607</v>
      </c>
      <c r="B73" s="53" t="s">
        <v>840</v>
      </c>
      <c r="C73" s="54">
        <v>4717197</v>
      </c>
      <c r="D73" s="54">
        <v>2541417</v>
      </c>
      <c r="E73" s="54"/>
      <c r="F73" s="54"/>
      <c r="G73" s="54"/>
      <c r="H73" s="16"/>
    </row>
    <row r="74" spans="1:8" ht="11.25" customHeight="1">
      <c r="A74" s="38" t="s">
        <v>666</v>
      </c>
      <c r="B74" s="39"/>
      <c r="C74" s="54">
        <f>SUM(C33,C45,C55,C56)</f>
        <v>214606896</v>
      </c>
      <c r="D74" s="54">
        <f>SUM(D33,D45,D55,D56)</f>
        <v>212015636</v>
      </c>
      <c r="E74" s="54"/>
      <c r="F74" s="54"/>
      <c r="G74" s="54"/>
      <c r="H74" s="16"/>
    </row>
    <row r="75" spans="1:8" ht="13.5" customHeight="1">
      <c r="A75" s="39"/>
      <c r="B75" s="39"/>
      <c r="C75" s="33"/>
      <c r="D75" s="33"/>
      <c r="E75" s="33"/>
      <c r="F75" s="33"/>
      <c r="G75" s="17"/>
      <c r="H75" s="16"/>
    </row>
    <row r="76" spans="1:8" ht="13.5" customHeight="1">
      <c r="A76" s="40"/>
      <c r="B76" s="40"/>
      <c r="C76" s="33"/>
      <c r="D76" s="33"/>
      <c r="E76" s="33"/>
      <c r="F76" s="33"/>
      <c r="G76" s="17"/>
      <c r="H76" s="16"/>
    </row>
    <row r="77" spans="1:8" ht="13.5" customHeight="1">
      <c r="A77" s="4" t="str">
        <f>$A$1</f>
        <v>KARTONSAN KARTON SANAYİ VE TİCARET A.Ş.</v>
      </c>
      <c r="B77" s="59"/>
      <c r="C77" s="33"/>
      <c r="D77" s="33"/>
      <c r="E77" s="69" t="str">
        <f>+E1</f>
        <v>KARTN</v>
      </c>
      <c r="F77" s="33"/>
      <c r="H77" s="16"/>
    </row>
    <row r="78" spans="1:11" ht="18" customHeight="1">
      <c r="A78" s="49"/>
      <c r="B78" s="64"/>
      <c r="C78" s="56" t="s">
        <v>675</v>
      </c>
      <c r="D78" s="56"/>
      <c r="E78" s="82"/>
      <c r="F78" s="82"/>
      <c r="G78" s="35"/>
      <c r="H78" s="32"/>
      <c r="I78" s="7"/>
      <c r="J78" s="7"/>
      <c r="K78" s="7"/>
    </row>
    <row r="79" spans="2:8" ht="12.75">
      <c r="B79" s="50"/>
      <c r="C79" s="139" t="s">
        <v>850</v>
      </c>
      <c r="D79" s="139" t="s">
        <v>850</v>
      </c>
      <c r="E79" s="82"/>
      <c r="F79" s="82"/>
      <c r="G79" s="17"/>
      <c r="H79" s="16"/>
    </row>
    <row r="80" spans="1:8" ht="27">
      <c r="A80" s="2" t="s">
        <v>656</v>
      </c>
      <c r="B80" s="78" t="s">
        <v>684</v>
      </c>
      <c r="C80" s="72" t="s">
        <v>849</v>
      </c>
      <c r="D80" s="72" t="s">
        <v>851</v>
      </c>
      <c r="E80" s="82"/>
      <c r="F80" s="82"/>
      <c r="G80" s="18"/>
      <c r="H80" s="16"/>
    </row>
    <row r="81" spans="1:8" ht="13.5" customHeight="1">
      <c r="A81" s="42" t="s">
        <v>608</v>
      </c>
      <c r="B81" s="52"/>
      <c r="C81" s="54">
        <f>+C82+C83+C84+C85</f>
        <v>5479497</v>
      </c>
      <c r="D81" s="54">
        <f>+D82+D83+D84+D85</f>
        <v>4194958</v>
      </c>
      <c r="E81" s="82"/>
      <c r="F81" s="82"/>
      <c r="G81" s="18"/>
      <c r="H81" s="16"/>
    </row>
    <row r="82" spans="1:8" ht="13.5" customHeight="1">
      <c r="A82" s="1" t="s">
        <v>634</v>
      </c>
      <c r="B82" s="51" t="s">
        <v>841</v>
      </c>
      <c r="C82" s="34">
        <v>32063377</v>
      </c>
      <c r="D82" s="34">
        <v>23925801</v>
      </c>
      <c r="E82" s="82"/>
      <c r="F82" s="82"/>
      <c r="G82" s="17"/>
      <c r="H82" s="16"/>
    </row>
    <row r="83" spans="1:8" ht="13.5" customHeight="1">
      <c r="A83" s="1" t="s">
        <v>635</v>
      </c>
      <c r="B83" s="51" t="s">
        <v>841</v>
      </c>
      <c r="C83" s="34">
        <v>-26583880</v>
      </c>
      <c r="D83" s="34">
        <v>-19730843</v>
      </c>
      <c r="E83" s="82"/>
      <c r="F83" s="82"/>
      <c r="G83" s="17"/>
      <c r="H83" s="16"/>
    </row>
    <row r="84" spans="1:8" ht="13.5" customHeight="1">
      <c r="A84" s="1" t="s">
        <v>636</v>
      </c>
      <c r="B84" s="51"/>
      <c r="C84" s="34">
        <v>0</v>
      </c>
      <c r="D84" s="34">
        <v>0</v>
      </c>
      <c r="E84" s="82"/>
      <c r="F84" s="82"/>
      <c r="G84" s="17"/>
      <c r="H84" s="16"/>
    </row>
    <row r="85" spans="1:8" ht="13.5" customHeight="1">
      <c r="A85" s="1" t="s">
        <v>659</v>
      </c>
      <c r="B85" s="51" t="s">
        <v>841</v>
      </c>
      <c r="C85" s="34">
        <v>0</v>
      </c>
      <c r="D85" s="34">
        <v>0</v>
      </c>
      <c r="E85" s="82"/>
      <c r="F85" s="82"/>
      <c r="G85" s="18"/>
      <c r="H85" s="16"/>
    </row>
    <row r="86" spans="1:8" ht="13.5" customHeight="1">
      <c r="A86" s="42" t="s">
        <v>609</v>
      </c>
      <c r="B86" s="51" t="s">
        <v>841</v>
      </c>
      <c r="C86" s="54">
        <f>+C82+C83+C84+C85</f>
        <v>5479497</v>
      </c>
      <c r="D86" s="54">
        <f>+D82+D83+D84+D85</f>
        <v>4194958</v>
      </c>
      <c r="E86" s="82"/>
      <c r="F86" s="82"/>
      <c r="G86" s="18"/>
      <c r="H86" s="16"/>
    </row>
    <row r="87" spans="1:8" ht="13.5" customHeight="1">
      <c r="A87" s="1" t="s">
        <v>637</v>
      </c>
      <c r="B87" s="51" t="s">
        <v>842</v>
      </c>
      <c r="C87" s="34">
        <v>-3814563</v>
      </c>
      <c r="D87" s="34">
        <v>-2013734</v>
      </c>
      <c r="E87" s="82"/>
      <c r="F87" s="82"/>
      <c r="G87" s="17"/>
      <c r="H87" s="16"/>
    </row>
    <row r="88" spans="1:8" ht="13.5" customHeight="1">
      <c r="A88" s="42" t="s">
        <v>610</v>
      </c>
      <c r="B88" s="57"/>
      <c r="C88" s="54">
        <f>+C87+C86</f>
        <v>1664934</v>
      </c>
      <c r="D88" s="54">
        <f>+D87+D86</f>
        <v>2181224</v>
      </c>
      <c r="E88" s="82"/>
      <c r="F88" s="82"/>
      <c r="G88" s="18"/>
      <c r="H88" s="16"/>
    </row>
    <row r="89" spans="1:8" ht="13.5" customHeight="1">
      <c r="A89" s="19" t="s">
        <v>631</v>
      </c>
      <c r="B89" s="57" t="s">
        <v>843</v>
      </c>
      <c r="C89" s="33">
        <v>6271151</v>
      </c>
      <c r="D89" s="33">
        <v>3441981</v>
      </c>
      <c r="E89" s="82"/>
      <c r="F89" s="82"/>
      <c r="G89" s="18"/>
      <c r="H89" s="16"/>
    </row>
    <row r="90" spans="1:8" ht="13.5" customHeight="1">
      <c r="A90" s="19" t="s">
        <v>632</v>
      </c>
      <c r="B90" s="51" t="s">
        <v>843</v>
      </c>
      <c r="C90" s="34">
        <v>-1733481</v>
      </c>
      <c r="D90" s="34">
        <v>-1533352</v>
      </c>
      <c r="E90" s="82"/>
      <c r="F90" s="82"/>
      <c r="G90" s="17"/>
      <c r="H90" s="16"/>
    </row>
    <row r="91" spans="1:8" ht="13.5" customHeight="1">
      <c r="A91" s="19" t="s">
        <v>633</v>
      </c>
      <c r="B91" s="51" t="s">
        <v>844</v>
      </c>
      <c r="C91" s="34">
        <v>-444006</v>
      </c>
      <c r="D91" s="34">
        <v>-252222</v>
      </c>
      <c r="E91" s="82"/>
      <c r="F91" s="82"/>
      <c r="G91" s="17"/>
      <c r="H91" s="16"/>
    </row>
    <row r="92" spans="1:8" ht="13.5" customHeight="1">
      <c r="A92" s="42" t="s">
        <v>611</v>
      </c>
      <c r="B92" s="57"/>
      <c r="C92" s="55">
        <f>+C88+C89+C90+C91</f>
        <v>5758598</v>
      </c>
      <c r="D92" s="55">
        <f>+D88+D89+D90+D91</f>
        <v>3837631</v>
      </c>
      <c r="E92" s="82"/>
      <c r="F92" s="82"/>
      <c r="G92" s="17"/>
      <c r="H92" s="16"/>
    </row>
    <row r="93" spans="1:8" ht="13.5" customHeight="1">
      <c r="A93" s="1" t="s">
        <v>638</v>
      </c>
      <c r="B93" s="57" t="s">
        <v>845</v>
      </c>
      <c r="C93" s="33">
        <v>0</v>
      </c>
      <c r="D93" s="33">
        <v>0</v>
      </c>
      <c r="E93" s="82"/>
      <c r="F93" s="82"/>
      <c r="G93" s="18"/>
      <c r="H93" s="16"/>
    </row>
    <row r="94" spans="1:8" ht="13.5" customHeight="1">
      <c r="A94" s="42" t="s">
        <v>612</v>
      </c>
      <c r="B94" s="57"/>
      <c r="C94" s="54">
        <v>3523</v>
      </c>
      <c r="D94" s="54">
        <v>-3597</v>
      </c>
      <c r="E94" s="82"/>
      <c r="F94" s="82"/>
      <c r="G94" s="18"/>
      <c r="H94" s="16"/>
    </row>
    <row r="95" spans="1:8" ht="13.5" customHeight="1">
      <c r="A95" s="42" t="s">
        <v>613</v>
      </c>
      <c r="B95" s="57"/>
      <c r="C95" s="55">
        <f>+C92+C93+C94</f>
        <v>5762121</v>
      </c>
      <c r="D95" s="55">
        <f>+D92+D93+D94</f>
        <v>3834034</v>
      </c>
      <c r="E95" s="82"/>
      <c r="F95" s="82"/>
      <c r="G95" s="17"/>
      <c r="H95" s="16"/>
    </row>
    <row r="96" spans="1:8" ht="13.5" customHeight="1">
      <c r="A96" s="1" t="s">
        <v>639</v>
      </c>
      <c r="B96" s="57" t="s">
        <v>846</v>
      </c>
      <c r="C96" s="34">
        <v>-807764</v>
      </c>
      <c r="D96" s="34">
        <v>-1062207</v>
      </c>
      <c r="E96" s="82"/>
      <c r="F96" s="82"/>
      <c r="G96" s="17"/>
      <c r="H96" s="16"/>
    </row>
    <row r="97" spans="1:8" ht="13.5" customHeight="1">
      <c r="A97" s="42" t="s">
        <v>657</v>
      </c>
      <c r="B97" s="51"/>
      <c r="C97" s="55">
        <f>+C95+C96</f>
        <v>4954357</v>
      </c>
      <c r="D97" s="55">
        <f>+D95+D96</f>
        <v>2771827</v>
      </c>
      <c r="E97" s="82"/>
      <c r="F97" s="82"/>
      <c r="G97" s="17"/>
      <c r="H97" s="16"/>
    </row>
    <row r="98" spans="1:8" ht="13.5" customHeight="1">
      <c r="A98" s="42" t="s">
        <v>614</v>
      </c>
      <c r="B98" s="57" t="s">
        <v>847</v>
      </c>
      <c r="C98" s="138">
        <f>ROUND(+C97/283500000,4)</f>
        <v>0.0175</v>
      </c>
      <c r="D98" s="138">
        <f>ROUND(+D97/202500000,4)</f>
        <v>0.0137</v>
      </c>
      <c r="E98" s="82"/>
      <c r="F98" s="82"/>
      <c r="G98" s="17"/>
      <c r="H98" s="16"/>
    </row>
    <row r="99" spans="1:8" ht="13.5" customHeight="1">
      <c r="A99" s="19"/>
      <c r="B99" s="52"/>
      <c r="C99" s="3"/>
      <c r="D99" s="3"/>
      <c r="E99" s="82"/>
      <c r="F99" s="82"/>
      <c r="G99" s="22"/>
      <c r="H99" s="16"/>
    </row>
    <row r="100" spans="1:8" ht="13.5" customHeight="1">
      <c r="A100" s="23"/>
      <c r="B100" s="60"/>
      <c r="C100" s="29"/>
      <c r="D100" s="29"/>
      <c r="E100" s="82"/>
      <c r="F100" s="82"/>
      <c r="G100" s="24"/>
      <c r="H100" s="16"/>
    </row>
    <row r="101" spans="1:8" ht="13.5" customHeight="1">
      <c r="A101" s="21"/>
      <c r="B101" s="21"/>
      <c r="C101" s="25"/>
      <c r="D101" s="25"/>
      <c r="E101" s="82"/>
      <c r="F101" s="82"/>
      <c r="G101" s="26"/>
      <c r="H101" s="18"/>
    </row>
    <row r="102" spans="1:8" ht="13.5" customHeight="1">
      <c r="A102" s="19"/>
      <c r="B102" s="19"/>
      <c r="C102" s="25"/>
      <c r="D102" s="25"/>
      <c r="E102" s="82"/>
      <c r="F102" s="82"/>
      <c r="G102" s="26"/>
      <c r="H102" s="18"/>
    </row>
    <row r="103" spans="1:8" ht="13.5" customHeight="1">
      <c r="A103" s="21"/>
      <c r="B103" s="21"/>
      <c r="C103" s="25"/>
      <c r="D103" s="25"/>
      <c r="E103" s="82"/>
      <c r="F103" s="82"/>
      <c r="G103" s="26"/>
      <c r="H103" s="18"/>
    </row>
    <row r="104" spans="1:8" ht="13.5" customHeight="1">
      <c r="A104" s="19"/>
      <c r="B104" s="19"/>
      <c r="C104" s="25"/>
      <c r="D104" s="25"/>
      <c r="E104" s="82"/>
      <c r="F104" s="82"/>
      <c r="G104" s="26"/>
      <c r="H104" s="18"/>
    </row>
    <row r="105" spans="1:11" ht="13.5" customHeight="1">
      <c r="A105" s="19"/>
      <c r="B105" s="19"/>
      <c r="C105" s="25"/>
      <c r="D105" s="25"/>
      <c r="E105" s="65"/>
      <c r="F105" s="65"/>
      <c r="G105" s="26"/>
      <c r="H105" s="18"/>
      <c r="K105" s="79"/>
    </row>
    <row r="106" spans="1:8" ht="13.5" customHeight="1">
      <c r="A106" s="19"/>
      <c r="B106" s="19"/>
      <c r="C106" s="25"/>
      <c r="D106" s="25"/>
      <c r="E106" s="65"/>
      <c r="F106" s="65"/>
      <c r="G106" s="26"/>
      <c r="H106" s="18"/>
    </row>
    <row r="107" spans="1:8" ht="13.5" customHeight="1">
      <c r="A107" s="19"/>
      <c r="B107" s="19"/>
      <c r="C107" s="25"/>
      <c r="D107" s="25"/>
      <c r="E107" s="3"/>
      <c r="F107" s="3"/>
      <c r="G107" s="26"/>
      <c r="H107" s="18"/>
    </row>
    <row r="108" spans="1:8" ht="13.5" customHeight="1">
      <c r="A108" s="19"/>
      <c r="B108" s="19"/>
      <c r="C108" s="25"/>
      <c r="D108" s="25"/>
      <c r="E108" s="3"/>
      <c r="F108" s="3"/>
      <c r="G108" s="26"/>
      <c r="H108" s="18"/>
    </row>
    <row r="109" spans="1:8" ht="13.5" customHeight="1">
      <c r="A109" s="19"/>
      <c r="B109" s="19"/>
      <c r="C109" s="25"/>
      <c r="D109" s="25"/>
      <c r="E109" s="3"/>
      <c r="F109" s="3"/>
      <c r="G109" s="26"/>
      <c r="H109" s="18"/>
    </row>
    <row r="110" spans="1:8" ht="13.5" customHeight="1">
      <c r="A110" s="19"/>
      <c r="B110" s="19"/>
      <c r="C110" s="25"/>
      <c r="D110" s="25"/>
      <c r="E110" s="3"/>
      <c r="F110" s="3"/>
      <c r="G110" s="26"/>
      <c r="H110" s="18"/>
    </row>
    <row r="111" spans="1:8" ht="13.5" customHeight="1">
      <c r="A111" s="19"/>
      <c r="B111" s="19"/>
      <c r="C111" s="25"/>
      <c r="D111" s="25"/>
      <c r="E111" s="3"/>
      <c r="F111" s="3"/>
      <c r="G111" s="26"/>
      <c r="H111" s="18"/>
    </row>
    <row r="112" spans="1:8" ht="13.5" customHeight="1">
      <c r="A112" s="19"/>
      <c r="B112" s="19"/>
      <c r="C112" s="25"/>
      <c r="D112" s="25"/>
      <c r="E112" s="3"/>
      <c r="F112" s="3"/>
      <c r="G112" s="26"/>
      <c r="H112" s="18"/>
    </row>
    <row r="113" spans="1:8" ht="13.5" customHeight="1">
      <c r="A113" s="19"/>
      <c r="B113" s="19"/>
      <c r="C113" s="25"/>
      <c r="D113" s="25"/>
      <c r="E113" s="3"/>
      <c r="F113" s="3"/>
      <c r="G113" s="26"/>
      <c r="H113" s="18"/>
    </row>
    <row r="114" spans="1:8" ht="13.5" customHeight="1">
      <c r="A114" s="19"/>
      <c r="B114" s="19"/>
      <c r="C114" s="25"/>
      <c r="D114" s="25"/>
      <c r="E114" s="3"/>
      <c r="F114" s="3"/>
      <c r="G114" s="26"/>
      <c r="H114" s="18"/>
    </row>
    <row r="115" spans="1:8" ht="13.5" customHeight="1">
      <c r="A115" s="19"/>
      <c r="B115" s="19"/>
      <c r="C115" s="25"/>
      <c r="D115" s="25"/>
      <c r="E115" s="3"/>
      <c r="F115" s="3"/>
      <c r="G115" s="26"/>
      <c r="H115" s="18"/>
    </row>
    <row r="116" spans="1:8" ht="13.5" customHeight="1">
      <c r="A116" s="19"/>
      <c r="B116" s="19"/>
      <c r="C116" s="25"/>
      <c r="D116" s="25"/>
      <c r="E116" s="3"/>
      <c r="F116" s="3"/>
      <c r="G116" s="26"/>
      <c r="H116" s="18"/>
    </row>
    <row r="117" spans="1:8" ht="13.5" customHeight="1">
      <c r="A117" s="19"/>
      <c r="B117" s="19"/>
      <c r="C117" s="25"/>
      <c r="D117" s="25"/>
      <c r="E117" s="3"/>
      <c r="F117" s="3"/>
      <c r="G117" s="26"/>
      <c r="H117" s="18"/>
    </row>
    <row r="118" spans="1:8" ht="13.5" customHeight="1">
      <c r="A118" s="19"/>
      <c r="B118" s="19"/>
      <c r="C118" s="25"/>
      <c r="D118" s="25"/>
      <c r="E118" s="3"/>
      <c r="F118" s="3"/>
      <c r="G118" s="26"/>
      <c r="H118" s="18"/>
    </row>
    <row r="119" spans="1:8" ht="13.5" customHeight="1">
      <c r="A119" s="19"/>
      <c r="B119" s="19"/>
      <c r="C119" s="25"/>
      <c r="D119" s="25"/>
      <c r="E119" s="3"/>
      <c r="F119" s="3"/>
      <c r="G119" s="26"/>
      <c r="H119" s="18"/>
    </row>
    <row r="120" spans="1:8" ht="13.5" customHeight="1">
      <c r="A120" s="19"/>
      <c r="B120" s="19"/>
      <c r="C120" s="25"/>
      <c r="D120" s="25"/>
      <c r="E120" s="3"/>
      <c r="F120" s="3"/>
      <c r="G120" s="26"/>
      <c r="H120" s="18"/>
    </row>
    <row r="121" spans="1:8" ht="13.5" customHeight="1">
      <c r="A121" s="19"/>
      <c r="B121" s="19"/>
      <c r="C121" s="25"/>
      <c r="D121" s="25"/>
      <c r="E121" s="3"/>
      <c r="F121" s="3"/>
      <c r="G121" s="26"/>
      <c r="H121" s="18"/>
    </row>
    <row r="122" spans="1:8" ht="13.5" customHeight="1">
      <c r="A122" s="19"/>
      <c r="B122" s="19"/>
      <c r="C122" s="25"/>
      <c r="D122" s="25"/>
      <c r="E122" s="3"/>
      <c r="F122" s="3"/>
      <c r="G122" s="26"/>
      <c r="H122" s="18"/>
    </row>
    <row r="123" spans="1:8" ht="13.5" customHeight="1">
      <c r="A123" s="19"/>
      <c r="B123" s="19"/>
      <c r="C123" s="25"/>
      <c r="D123" s="25"/>
      <c r="E123" s="3"/>
      <c r="F123" s="3"/>
      <c r="G123" s="26"/>
      <c r="H123" s="18"/>
    </row>
    <row r="124" spans="1:8" ht="13.5" customHeight="1">
      <c r="A124" s="19"/>
      <c r="B124" s="19"/>
      <c r="C124" s="25"/>
      <c r="D124" s="25"/>
      <c r="E124" s="3"/>
      <c r="F124" s="3"/>
      <c r="G124" s="26"/>
      <c r="H124" s="18"/>
    </row>
    <row r="237" spans="2:8" ht="12.75">
      <c r="B237" s="80"/>
      <c r="H237" s="36"/>
    </row>
    <row r="238" spans="2:8" ht="12.75">
      <c r="B238" s="80"/>
      <c r="H238" s="36"/>
    </row>
    <row r="239" spans="2:8" ht="12.75">
      <c r="B239" s="80"/>
      <c r="H239" s="36"/>
    </row>
    <row r="240" spans="2:8" ht="12.75">
      <c r="B240" s="80"/>
      <c r="H240" s="36"/>
    </row>
    <row r="241" spans="2:8" ht="12.75">
      <c r="B241" s="80"/>
      <c r="H241" s="36"/>
    </row>
    <row r="242" spans="2:8" ht="12.75">
      <c r="B242" s="80"/>
      <c r="H242" s="36"/>
    </row>
    <row r="243" spans="2:8" ht="12.75">
      <c r="B243" s="80"/>
      <c r="H243" s="36"/>
    </row>
    <row r="244" spans="2:8" ht="12.75">
      <c r="B244" s="80"/>
      <c r="H244" s="36"/>
    </row>
    <row r="245" spans="2:8" ht="12.75">
      <c r="B245" s="80"/>
      <c r="H245" s="36"/>
    </row>
    <row r="246" spans="2:8" ht="12.75">
      <c r="B246" s="80"/>
      <c r="H246" s="36"/>
    </row>
    <row r="247" spans="2:8" ht="12.75">
      <c r="B247" s="80"/>
      <c r="H247" s="36"/>
    </row>
    <row r="248" spans="2:8" ht="12.75">
      <c r="B248" s="80"/>
      <c r="H248" s="36"/>
    </row>
    <row r="249" spans="2:8" ht="12.75">
      <c r="B249" s="80"/>
      <c r="H249" s="36"/>
    </row>
    <row r="250" spans="2:8" ht="12.75">
      <c r="B250" s="80"/>
      <c r="H250" s="36"/>
    </row>
    <row r="251" spans="1:8" ht="12.75">
      <c r="A251" s="43"/>
      <c r="B251" s="63"/>
      <c r="C251" s="44"/>
      <c r="D251" s="44"/>
      <c r="H251" s="36"/>
    </row>
    <row r="252" spans="1:8" ht="12.75">
      <c r="A252" s="30"/>
      <c r="B252" s="61"/>
      <c r="C252" s="31"/>
      <c r="D252" s="31"/>
      <c r="H252" s="36"/>
    </row>
    <row r="253" spans="1:8" ht="12.75">
      <c r="A253" s="30"/>
      <c r="B253" s="61"/>
      <c r="C253" s="31"/>
      <c r="D253" s="31"/>
      <c r="H253" s="36"/>
    </row>
    <row r="254" spans="1:8" ht="12.75">
      <c r="A254" s="30"/>
      <c r="B254" s="61"/>
      <c r="C254" s="31"/>
      <c r="D254" s="31"/>
      <c r="H254" s="36"/>
    </row>
    <row r="255" spans="1:8" ht="12.75">
      <c r="A255" s="30"/>
      <c r="B255" s="61"/>
      <c r="C255" s="31"/>
      <c r="D255" s="31"/>
      <c r="H255" s="36"/>
    </row>
    <row r="256" spans="1:8" ht="12.75">
      <c r="A256" s="30"/>
      <c r="B256" s="61"/>
      <c r="C256" s="31"/>
      <c r="D256" s="31"/>
      <c r="H256" s="36"/>
    </row>
    <row r="257" spans="1:8" ht="12.75">
      <c r="A257" s="30"/>
      <c r="B257" s="61"/>
      <c r="C257" s="31"/>
      <c r="D257" s="31"/>
      <c r="H257" s="36"/>
    </row>
    <row r="258" spans="1:8" ht="12.75">
      <c r="A258" s="30"/>
      <c r="B258" s="61"/>
      <c r="C258" s="31"/>
      <c r="D258" s="31"/>
      <c r="H258" s="36"/>
    </row>
    <row r="259" spans="1:8" ht="12.75">
      <c r="A259" s="30"/>
      <c r="B259" s="61"/>
      <c r="C259" s="31"/>
      <c r="D259" s="31"/>
      <c r="H259" s="36"/>
    </row>
    <row r="260" spans="1:8" ht="12.75">
      <c r="A260" s="30"/>
      <c r="B260" s="61"/>
      <c r="C260" s="31"/>
      <c r="D260" s="31"/>
      <c r="H260" s="36"/>
    </row>
    <row r="261" spans="1:8" ht="12.75">
      <c r="A261" s="30"/>
      <c r="B261" s="61"/>
      <c r="C261" s="31"/>
      <c r="D261" s="31"/>
      <c r="H261" s="36"/>
    </row>
    <row r="262" spans="1:8" ht="12.75">
      <c r="A262" s="30"/>
      <c r="B262" s="61"/>
      <c r="C262" s="31"/>
      <c r="D262" s="31"/>
      <c r="H262" s="36"/>
    </row>
    <row r="263" spans="1:8" ht="12.75">
      <c r="A263" s="30"/>
      <c r="B263" s="61"/>
      <c r="C263" s="31"/>
      <c r="D263" s="31"/>
      <c r="H263" s="36"/>
    </row>
    <row r="264" spans="1:8" ht="12.75">
      <c r="A264" s="30"/>
      <c r="B264" s="61"/>
      <c r="C264" s="31"/>
      <c r="D264" s="31"/>
      <c r="H264" s="36"/>
    </row>
    <row r="265" spans="1:8" ht="12.75">
      <c r="A265" s="30"/>
      <c r="B265" s="61"/>
      <c r="C265" s="31"/>
      <c r="D265" s="31"/>
      <c r="H265" s="36"/>
    </row>
    <row r="266" spans="1:8" ht="12.75">
      <c r="A266" s="30"/>
      <c r="B266" s="61"/>
      <c r="C266" s="31"/>
      <c r="D266" s="31"/>
      <c r="H266" s="36"/>
    </row>
    <row r="267" spans="1:8" ht="12.75">
      <c r="A267" s="30"/>
      <c r="B267" s="61"/>
      <c r="C267" s="31"/>
      <c r="D267" s="31"/>
      <c r="H267" s="36"/>
    </row>
    <row r="268" spans="1:8" ht="12.75">
      <c r="A268" s="30"/>
      <c r="B268" s="61"/>
      <c r="C268" s="31"/>
      <c r="D268" s="31"/>
      <c r="H268" s="36"/>
    </row>
    <row r="269" spans="1:8" ht="12.75">
      <c r="A269" s="30"/>
      <c r="B269" s="61"/>
      <c r="C269" s="31"/>
      <c r="D269" s="31"/>
      <c r="H269" s="36"/>
    </row>
    <row r="270" spans="1:8" ht="12.75">
      <c r="A270" s="30"/>
      <c r="B270" s="61"/>
      <c r="C270" s="31"/>
      <c r="D270" s="31"/>
      <c r="H270" s="36"/>
    </row>
    <row r="271" spans="1:8" ht="12.75">
      <c r="A271" s="30"/>
      <c r="B271" s="61"/>
      <c r="C271" s="31"/>
      <c r="D271" s="31"/>
      <c r="H271" s="36"/>
    </row>
    <row r="272" spans="1:8" ht="12.75">
      <c r="A272" s="30"/>
      <c r="B272" s="61"/>
      <c r="C272" s="31"/>
      <c r="D272" s="31"/>
      <c r="H272" s="36"/>
    </row>
    <row r="273" spans="1:8" ht="12.75">
      <c r="A273" s="30"/>
      <c r="B273" s="61"/>
      <c r="C273" s="31"/>
      <c r="D273" s="31"/>
      <c r="H273" s="36"/>
    </row>
    <row r="274" spans="1:8" ht="12.75">
      <c r="A274" s="30"/>
      <c r="B274" s="61"/>
      <c r="C274" s="31"/>
      <c r="D274" s="31"/>
      <c r="H274" s="36"/>
    </row>
    <row r="275" spans="1:8" ht="12.75">
      <c r="A275" s="30"/>
      <c r="B275" s="61"/>
      <c r="C275" s="31"/>
      <c r="D275" s="31"/>
      <c r="H275" s="36"/>
    </row>
    <row r="276" spans="1:8" ht="12.75">
      <c r="A276" s="30"/>
      <c r="B276" s="61"/>
      <c r="C276" s="31"/>
      <c r="D276" s="31"/>
      <c r="H276" s="36"/>
    </row>
    <row r="277" spans="1:8" ht="12.75">
      <c r="A277" s="30"/>
      <c r="B277" s="61"/>
      <c r="C277" s="31"/>
      <c r="D277" s="31"/>
      <c r="H277" s="36"/>
    </row>
    <row r="278" spans="1:8" ht="12.75">
      <c r="A278" s="30"/>
      <c r="B278" s="61"/>
      <c r="C278" s="31"/>
      <c r="D278" s="31"/>
      <c r="H278" s="36"/>
    </row>
    <row r="279" spans="1:8" ht="12.75">
      <c r="A279" s="30"/>
      <c r="B279" s="61"/>
      <c r="C279" s="31"/>
      <c r="D279" s="31"/>
      <c r="H279" s="36"/>
    </row>
    <row r="280" spans="1:8" ht="12.75">
      <c r="A280" s="30"/>
      <c r="B280" s="61"/>
      <c r="C280" s="31"/>
      <c r="D280" s="31"/>
      <c r="H280" s="36"/>
    </row>
    <row r="281" spans="1:8" ht="12.75">
      <c r="A281" s="30"/>
      <c r="B281" s="61"/>
      <c r="C281" s="31"/>
      <c r="D281" s="31"/>
      <c r="H281" s="36"/>
    </row>
    <row r="282" spans="1:8" ht="12.75">
      <c r="A282" s="30"/>
      <c r="B282" s="61"/>
      <c r="C282" s="31"/>
      <c r="D282" s="31"/>
      <c r="H282" s="36"/>
    </row>
    <row r="283" spans="1:8" ht="12.75">
      <c r="A283" s="30"/>
      <c r="B283" s="61"/>
      <c r="C283" s="31"/>
      <c r="D283" s="31"/>
      <c r="H283" s="36"/>
    </row>
    <row r="284" spans="1:8" ht="12.75">
      <c r="A284" s="30"/>
      <c r="B284" s="61"/>
      <c r="C284" s="31"/>
      <c r="D284" s="31"/>
      <c r="H284" s="36"/>
    </row>
    <row r="285" spans="1:8" ht="12.75">
      <c r="A285" s="30"/>
      <c r="B285" s="61"/>
      <c r="C285" s="31"/>
      <c r="D285" s="31"/>
      <c r="H285" s="36"/>
    </row>
    <row r="286" spans="1:8" ht="12.75">
      <c r="A286" s="30"/>
      <c r="B286" s="61"/>
      <c r="C286" s="31"/>
      <c r="D286" s="31"/>
      <c r="H286" s="36"/>
    </row>
    <row r="287" spans="1:8" ht="12.75">
      <c r="A287" s="30"/>
      <c r="B287" s="61"/>
      <c r="C287" s="31"/>
      <c r="D287" s="31"/>
      <c r="H287" s="36"/>
    </row>
    <row r="288" spans="1:8" ht="12.75">
      <c r="A288" s="30"/>
      <c r="B288" s="61"/>
      <c r="C288" s="31"/>
      <c r="D288" s="31"/>
      <c r="H288" s="36"/>
    </row>
    <row r="289" spans="1:8" ht="12.75">
      <c r="A289" s="30"/>
      <c r="B289" s="61"/>
      <c r="C289" s="31"/>
      <c r="D289" s="31"/>
      <c r="H289" s="36"/>
    </row>
    <row r="290" spans="1:8" ht="12.75">
      <c r="A290" s="30"/>
      <c r="B290" s="61"/>
      <c r="C290" s="31"/>
      <c r="D290" s="31"/>
      <c r="H290" s="36"/>
    </row>
    <row r="291" spans="1:8" ht="12.75">
      <c r="A291" s="30"/>
      <c r="B291" s="61"/>
      <c r="C291" s="31"/>
      <c r="D291" s="31"/>
      <c r="H291" s="36"/>
    </row>
    <row r="292" spans="1:8" ht="12.75">
      <c r="A292" s="30"/>
      <c r="B292" s="61"/>
      <c r="C292" s="31"/>
      <c r="D292" s="31"/>
      <c r="H292" s="36"/>
    </row>
    <row r="293" spans="1:8" ht="12.75">
      <c r="A293" s="30"/>
      <c r="B293" s="61"/>
      <c r="C293" s="31"/>
      <c r="D293" s="31"/>
      <c r="H293" s="36"/>
    </row>
    <row r="294" spans="1:8" ht="12.75">
      <c r="A294" s="30"/>
      <c r="B294" s="61"/>
      <c r="C294" s="31"/>
      <c r="D294" s="31"/>
      <c r="H294" s="36"/>
    </row>
    <row r="295" spans="1:8" ht="12.75">
      <c r="A295" s="30"/>
      <c r="B295" s="61"/>
      <c r="C295" s="31"/>
      <c r="D295" s="31"/>
      <c r="H295" s="36"/>
    </row>
    <row r="296" spans="1:8" ht="12.75">
      <c r="A296" s="30"/>
      <c r="B296" s="61"/>
      <c r="C296" s="31"/>
      <c r="D296" s="31"/>
      <c r="H296" s="36"/>
    </row>
    <row r="297" spans="1:8" ht="12.75">
      <c r="A297" s="30"/>
      <c r="B297" s="61"/>
      <c r="C297" s="31"/>
      <c r="D297" s="31"/>
      <c r="H297" s="36"/>
    </row>
    <row r="298" spans="1:8" ht="12.75">
      <c r="A298" s="30"/>
      <c r="B298" s="61"/>
      <c r="C298" s="31"/>
      <c r="D298" s="31"/>
      <c r="H298" s="36"/>
    </row>
    <row r="299" spans="1:8" ht="12.75">
      <c r="A299" s="30"/>
      <c r="B299" s="61"/>
      <c r="C299" s="31"/>
      <c r="D299" s="31"/>
      <c r="H299" s="36"/>
    </row>
    <row r="300" spans="1:8" ht="12.75">
      <c r="A300" s="30"/>
      <c r="B300" s="61"/>
      <c r="C300" s="31"/>
      <c r="D300" s="31"/>
      <c r="H300" s="36"/>
    </row>
    <row r="301" spans="1:8" ht="12.75">
      <c r="A301" s="30"/>
      <c r="B301" s="61"/>
      <c r="C301" s="31"/>
      <c r="D301" s="31"/>
      <c r="H301" s="36"/>
    </row>
    <row r="302" spans="1:8" ht="12.75">
      <c r="A302" s="30"/>
      <c r="B302" s="61"/>
      <c r="C302" s="31"/>
      <c r="D302" s="31"/>
      <c r="H302" s="36"/>
    </row>
    <row r="303" spans="1:8" ht="12.75">
      <c r="A303" s="30"/>
      <c r="B303" s="61"/>
      <c r="C303" s="31"/>
      <c r="D303" s="31"/>
      <c r="H303" s="36"/>
    </row>
    <row r="304" spans="1:8" ht="12.75">
      <c r="A304" s="30"/>
      <c r="B304" s="61"/>
      <c r="C304" s="31"/>
      <c r="D304" s="31"/>
      <c r="H304" s="36"/>
    </row>
    <row r="305" spans="1:8" ht="12.75">
      <c r="A305" s="30"/>
      <c r="B305" s="61"/>
      <c r="C305" s="31"/>
      <c r="D305" s="31"/>
      <c r="H305" s="36"/>
    </row>
    <row r="306" spans="1:8" ht="12.75">
      <c r="A306" s="30"/>
      <c r="B306" s="61"/>
      <c r="C306" s="31"/>
      <c r="D306" s="31"/>
      <c r="H306" s="36"/>
    </row>
    <row r="307" spans="1:8" ht="12.75">
      <c r="A307" s="30"/>
      <c r="B307" s="61"/>
      <c r="C307" s="31"/>
      <c r="D307" s="31"/>
      <c r="H307" s="36"/>
    </row>
    <row r="308" spans="1:8" ht="12.75">
      <c r="A308" s="30"/>
      <c r="B308" s="61"/>
      <c r="C308" s="31"/>
      <c r="D308" s="31"/>
      <c r="H308" s="36"/>
    </row>
    <row r="309" spans="1:8" ht="12.75">
      <c r="A309" s="30"/>
      <c r="B309" s="61"/>
      <c r="C309" s="31"/>
      <c r="D309" s="31"/>
      <c r="H309" s="36"/>
    </row>
    <row r="310" spans="1:8" ht="12.75">
      <c r="A310" s="30"/>
      <c r="B310" s="61"/>
      <c r="C310" s="31"/>
      <c r="D310" s="31"/>
      <c r="H310" s="36"/>
    </row>
    <row r="311" spans="1:8" ht="12.75">
      <c r="A311" s="30"/>
      <c r="B311" s="61"/>
      <c r="C311" s="31"/>
      <c r="D311" s="31"/>
      <c r="H311" s="36"/>
    </row>
    <row r="312" spans="1:8" ht="12.75">
      <c r="A312" s="30"/>
      <c r="B312" s="61"/>
      <c r="C312" s="31"/>
      <c r="D312" s="31"/>
      <c r="H312" s="36"/>
    </row>
    <row r="313" spans="1:8" ht="12.75">
      <c r="A313" s="30"/>
      <c r="B313" s="61"/>
      <c r="C313" s="31"/>
      <c r="D313" s="31"/>
      <c r="H313" s="36"/>
    </row>
    <row r="314" spans="1:8" ht="12.75">
      <c r="A314" s="30"/>
      <c r="B314" s="61"/>
      <c r="C314" s="31"/>
      <c r="D314" s="31"/>
      <c r="H314" s="36"/>
    </row>
    <row r="315" spans="1:8" ht="12.75">
      <c r="A315" s="30"/>
      <c r="B315" s="61"/>
      <c r="C315" s="31"/>
      <c r="D315" s="31"/>
      <c r="H315" s="36"/>
    </row>
    <row r="316" spans="1:8" ht="12.75">
      <c r="A316" s="30"/>
      <c r="B316" s="61"/>
      <c r="C316" s="31"/>
      <c r="D316" s="31"/>
      <c r="H316" s="36"/>
    </row>
    <row r="317" spans="1:8" ht="12.75">
      <c r="A317" s="30"/>
      <c r="B317" s="61"/>
      <c r="C317" s="31"/>
      <c r="D317" s="31"/>
      <c r="H317" s="36"/>
    </row>
    <row r="318" spans="1:8" ht="12.75">
      <c r="A318" s="30"/>
      <c r="B318" s="61"/>
      <c r="C318" s="31"/>
      <c r="D318" s="31"/>
      <c r="H318" s="36"/>
    </row>
    <row r="319" spans="1:8" ht="12.75">
      <c r="A319" s="30"/>
      <c r="B319" s="61"/>
      <c r="C319" s="31"/>
      <c r="D319" s="31"/>
      <c r="H319" s="36"/>
    </row>
    <row r="320" spans="1:8" ht="12.75">
      <c r="A320" s="30"/>
      <c r="B320" s="61"/>
      <c r="C320" s="31"/>
      <c r="D320" s="31"/>
      <c r="H320" s="36"/>
    </row>
    <row r="321" spans="1:8" ht="12.75">
      <c r="A321" s="30"/>
      <c r="B321" s="61"/>
      <c r="C321" s="31"/>
      <c r="D321" s="31"/>
      <c r="H321" s="36"/>
    </row>
    <row r="322" spans="1:8" ht="12.75">
      <c r="A322" s="30"/>
      <c r="B322" s="61"/>
      <c r="C322" s="31"/>
      <c r="D322" s="31"/>
      <c r="H322" s="36"/>
    </row>
    <row r="323" spans="1:8" ht="12.75">
      <c r="A323" s="30"/>
      <c r="B323" s="61"/>
      <c r="C323" s="31"/>
      <c r="D323" s="31"/>
      <c r="H323" s="36"/>
    </row>
    <row r="324" spans="1:8" ht="12.75">
      <c r="A324" s="30"/>
      <c r="B324" s="61"/>
      <c r="C324" s="31"/>
      <c r="D324" s="31"/>
      <c r="H324" s="36"/>
    </row>
    <row r="325" spans="1:8" ht="12.75">
      <c r="A325" s="30"/>
      <c r="B325" s="61"/>
      <c r="C325" s="31"/>
      <c r="D325" s="31"/>
      <c r="H325" s="36"/>
    </row>
    <row r="326" spans="1:8" ht="12.75">
      <c r="A326" s="30"/>
      <c r="B326" s="61"/>
      <c r="C326" s="31"/>
      <c r="D326" s="31"/>
      <c r="H326" s="36"/>
    </row>
    <row r="327" spans="1:8" ht="12.75">
      <c r="A327" s="30"/>
      <c r="B327" s="61"/>
      <c r="C327" s="31"/>
      <c r="D327" s="31"/>
      <c r="H327" s="36"/>
    </row>
    <row r="328" spans="1:8" ht="12.75">
      <c r="A328" s="30"/>
      <c r="B328" s="61"/>
      <c r="C328" s="31"/>
      <c r="D328" s="31"/>
      <c r="H328" s="36"/>
    </row>
    <row r="329" spans="1:8" ht="12.75">
      <c r="A329" s="30"/>
      <c r="B329" s="61"/>
      <c r="C329" s="31"/>
      <c r="D329" s="31"/>
      <c r="H329" s="36"/>
    </row>
    <row r="330" spans="1:8" ht="12.75">
      <c r="A330" s="30"/>
      <c r="B330" s="61"/>
      <c r="C330" s="31"/>
      <c r="D330" s="31"/>
      <c r="H330" s="36"/>
    </row>
    <row r="331" spans="1:8" ht="12.75">
      <c r="A331" s="30"/>
      <c r="B331" s="61"/>
      <c r="C331" s="31"/>
      <c r="D331" s="31"/>
      <c r="H331" s="36"/>
    </row>
    <row r="332" spans="1:8" ht="12.75">
      <c r="A332" s="30"/>
      <c r="B332" s="61"/>
      <c r="C332" s="31"/>
      <c r="D332" s="31"/>
      <c r="H332" s="36"/>
    </row>
    <row r="333" spans="1:8" ht="12.75">
      <c r="A333" s="30"/>
      <c r="B333" s="61"/>
      <c r="C333" s="31"/>
      <c r="D333" s="31"/>
      <c r="H333" s="36"/>
    </row>
    <row r="334" spans="1:8" ht="12.75">
      <c r="A334" s="30"/>
      <c r="B334" s="61"/>
      <c r="C334" s="31"/>
      <c r="D334" s="31"/>
      <c r="H334" s="36"/>
    </row>
    <row r="335" spans="1:8" ht="12.75">
      <c r="A335" s="30"/>
      <c r="B335" s="61"/>
      <c r="C335" s="31"/>
      <c r="D335" s="31"/>
      <c r="H335" s="36"/>
    </row>
    <row r="336" spans="1:8" ht="12.75">
      <c r="A336" s="30"/>
      <c r="B336" s="61"/>
      <c r="C336" s="31"/>
      <c r="D336" s="31"/>
      <c r="H336" s="36"/>
    </row>
    <row r="337" spans="1:8" ht="12.75">
      <c r="A337" s="30"/>
      <c r="B337" s="62"/>
      <c r="C337" s="45"/>
      <c r="D337" s="45"/>
      <c r="H337" s="36"/>
    </row>
    <row r="338" spans="1:8" ht="12.75">
      <c r="A338" s="30"/>
      <c r="B338" s="61"/>
      <c r="C338" s="31"/>
      <c r="D338" s="31"/>
      <c r="H338" s="36"/>
    </row>
    <row r="339" spans="1:8" ht="12.75">
      <c r="A339" s="30"/>
      <c r="B339" s="61"/>
      <c r="C339" s="31"/>
      <c r="D339" s="31"/>
      <c r="H339" s="36"/>
    </row>
    <row r="340" spans="1:8" ht="12.75">
      <c r="A340" s="30"/>
      <c r="B340" s="61"/>
      <c r="C340" s="31"/>
      <c r="D340" s="31"/>
      <c r="H340" s="36"/>
    </row>
    <row r="341" spans="1:8" ht="12.75">
      <c r="A341" s="30"/>
      <c r="B341" s="61"/>
      <c r="C341" s="31"/>
      <c r="D341" s="31"/>
      <c r="H341" s="36"/>
    </row>
    <row r="342" spans="1:8" ht="12.75">
      <c r="A342" s="30"/>
      <c r="B342" s="61"/>
      <c r="C342" s="31"/>
      <c r="D342" s="31"/>
      <c r="H342" s="36"/>
    </row>
    <row r="343" spans="1:8" ht="12.75">
      <c r="A343" s="30"/>
      <c r="B343" s="61"/>
      <c r="C343" s="31"/>
      <c r="D343" s="31"/>
      <c r="H343" s="36"/>
    </row>
    <row r="344" spans="1:8" ht="12.75">
      <c r="A344" s="30"/>
      <c r="B344" s="61"/>
      <c r="C344" s="31"/>
      <c r="D344" s="31"/>
      <c r="H344" s="36"/>
    </row>
    <row r="345" spans="1:8" ht="12.75">
      <c r="A345" s="30"/>
      <c r="B345" s="61"/>
      <c r="C345" s="31"/>
      <c r="D345" s="31"/>
      <c r="H345" s="36"/>
    </row>
    <row r="346" spans="1:8" ht="12.75">
      <c r="A346" s="30"/>
      <c r="B346" s="61"/>
      <c r="C346" s="31"/>
      <c r="D346" s="31"/>
      <c r="H346" s="36"/>
    </row>
    <row r="347" spans="1:8" ht="12.75">
      <c r="A347" s="30"/>
      <c r="B347" s="61"/>
      <c r="C347" s="31"/>
      <c r="D347" s="31"/>
      <c r="H347" s="36"/>
    </row>
    <row r="348" spans="1:8" ht="12.75">
      <c r="A348" s="30"/>
      <c r="B348" s="61"/>
      <c r="C348" s="31"/>
      <c r="D348" s="31"/>
      <c r="H348" s="36"/>
    </row>
    <row r="349" spans="1:8" ht="12.75">
      <c r="A349" s="30"/>
      <c r="B349" s="61"/>
      <c r="C349" s="31"/>
      <c r="D349" s="31"/>
      <c r="H349" s="36"/>
    </row>
    <row r="350" spans="1:8" ht="12.75">
      <c r="A350" s="30"/>
      <c r="B350" s="61"/>
      <c r="C350" s="31"/>
      <c r="D350" s="31"/>
      <c r="H350" s="36"/>
    </row>
    <row r="351" spans="1:8" ht="12.75">
      <c r="A351" s="30"/>
      <c r="B351" s="61"/>
      <c r="C351" s="31"/>
      <c r="D351" s="31"/>
      <c r="H351" s="36"/>
    </row>
    <row r="352" spans="1:8" ht="12.75">
      <c r="A352" s="30"/>
      <c r="B352" s="61"/>
      <c r="C352" s="31"/>
      <c r="D352" s="31"/>
      <c r="H352" s="36"/>
    </row>
    <row r="353" spans="1:8" ht="12.75">
      <c r="A353" s="30"/>
      <c r="B353" s="61"/>
      <c r="C353" s="31"/>
      <c r="D353" s="31"/>
      <c r="H353" s="36"/>
    </row>
    <row r="354" spans="1:8" ht="12.75">
      <c r="A354" s="30"/>
      <c r="B354" s="61"/>
      <c r="C354" s="31"/>
      <c r="D354" s="31"/>
      <c r="H354" s="36"/>
    </row>
    <row r="355" spans="1:8" ht="12.75">
      <c r="A355" s="30"/>
      <c r="B355" s="61"/>
      <c r="C355" s="31"/>
      <c r="D355" s="31"/>
      <c r="H355" s="36"/>
    </row>
    <row r="356" spans="1:8" ht="12.75">
      <c r="A356" s="30"/>
      <c r="B356" s="61"/>
      <c r="C356" s="31"/>
      <c r="D356" s="31"/>
      <c r="H356" s="36"/>
    </row>
    <row r="357" spans="1:8" ht="12.75">
      <c r="A357" s="30"/>
      <c r="B357" s="61"/>
      <c r="C357" s="31"/>
      <c r="D357" s="31"/>
      <c r="H357" s="36"/>
    </row>
    <row r="358" spans="1:8" ht="12.75">
      <c r="A358" s="30"/>
      <c r="B358" s="61"/>
      <c r="C358" s="31"/>
      <c r="D358" s="31"/>
      <c r="H358" s="36"/>
    </row>
    <row r="359" spans="1:8" ht="12.75">
      <c r="A359" s="30"/>
      <c r="B359" s="61"/>
      <c r="C359" s="31"/>
      <c r="D359" s="31"/>
      <c r="H359" s="36"/>
    </row>
    <row r="360" spans="1:8" ht="12.75">
      <c r="A360" s="30"/>
      <c r="B360" s="61"/>
      <c r="C360" s="31"/>
      <c r="D360" s="31"/>
      <c r="H360" s="36"/>
    </row>
    <row r="361" spans="1:8" ht="12.75">
      <c r="A361" s="30"/>
      <c r="B361" s="61"/>
      <c r="C361" s="31"/>
      <c r="D361" s="31"/>
      <c r="H361" s="36"/>
    </row>
    <row r="362" spans="1:8" ht="12.75">
      <c r="A362" s="30"/>
      <c r="B362" s="61"/>
      <c r="C362" s="31"/>
      <c r="D362" s="31"/>
      <c r="H362" s="36"/>
    </row>
    <row r="363" spans="1:8" ht="12.75">
      <c r="A363" s="30"/>
      <c r="B363" s="61"/>
      <c r="C363" s="31"/>
      <c r="D363" s="31"/>
      <c r="H363" s="36"/>
    </row>
    <row r="364" spans="1:8" ht="12.75">
      <c r="A364" s="30"/>
      <c r="B364" s="61"/>
      <c r="C364" s="31"/>
      <c r="D364" s="31"/>
      <c r="H364" s="36"/>
    </row>
    <row r="365" spans="1:8" ht="12.75">
      <c r="A365" s="30"/>
      <c r="B365" s="61"/>
      <c r="C365" s="31"/>
      <c r="D365" s="31"/>
      <c r="H365" s="36"/>
    </row>
    <row r="366" spans="1:8" ht="12.75">
      <c r="A366" s="30"/>
      <c r="B366" s="61"/>
      <c r="C366" s="31"/>
      <c r="D366" s="31"/>
      <c r="H366" s="36"/>
    </row>
    <row r="367" spans="1:8" ht="12.75">
      <c r="A367" s="30"/>
      <c r="B367" s="61"/>
      <c r="C367" s="31"/>
      <c r="D367" s="31"/>
      <c r="H367" s="36"/>
    </row>
    <row r="368" spans="1:8" ht="12.75">
      <c r="A368" s="30"/>
      <c r="B368" s="61"/>
      <c r="C368" s="31"/>
      <c r="D368" s="31"/>
      <c r="H368" s="36"/>
    </row>
    <row r="369" spans="1:8" ht="12.75">
      <c r="A369" s="30"/>
      <c r="B369" s="61"/>
      <c r="C369" s="31"/>
      <c r="D369" s="31"/>
      <c r="H369" s="36"/>
    </row>
    <row r="370" spans="1:8" ht="12.75">
      <c r="A370" s="30"/>
      <c r="B370" s="61"/>
      <c r="C370" s="31"/>
      <c r="D370" s="31"/>
      <c r="H370" s="36"/>
    </row>
    <row r="371" spans="1:8" ht="12.75">
      <c r="A371" s="30"/>
      <c r="B371" s="61"/>
      <c r="C371" s="31"/>
      <c r="D371" s="31"/>
      <c r="H371" s="36"/>
    </row>
    <row r="372" spans="1:8" ht="12.75">
      <c r="A372" s="30"/>
      <c r="B372" s="61"/>
      <c r="C372" s="31"/>
      <c r="D372" s="31"/>
      <c r="H372" s="36"/>
    </row>
    <row r="373" spans="1:8" ht="12.75">
      <c r="A373" s="30"/>
      <c r="B373" s="61"/>
      <c r="C373" s="31"/>
      <c r="D373" s="31"/>
      <c r="H373" s="36"/>
    </row>
    <row r="374" spans="1:8" ht="12.75">
      <c r="A374" s="30"/>
      <c r="B374" s="61"/>
      <c r="C374" s="31"/>
      <c r="D374" s="31"/>
      <c r="H374" s="36"/>
    </row>
    <row r="375" spans="1:8" ht="12.75">
      <c r="A375" s="30"/>
      <c r="B375" s="61"/>
      <c r="C375" s="31"/>
      <c r="D375" s="31"/>
      <c r="H375" s="36"/>
    </row>
    <row r="376" spans="1:8" ht="12.75">
      <c r="A376" s="30"/>
      <c r="B376" s="61"/>
      <c r="C376" s="31"/>
      <c r="D376" s="31"/>
      <c r="H376" s="36"/>
    </row>
    <row r="377" spans="1:8" ht="12.75">
      <c r="A377" s="30"/>
      <c r="B377" s="61"/>
      <c r="C377" s="31"/>
      <c r="D377" s="31"/>
      <c r="H377" s="36"/>
    </row>
    <row r="378" spans="1:8" ht="12.75">
      <c r="A378" s="30"/>
      <c r="B378" s="61"/>
      <c r="C378" s="31"/>
      <c r="D378" s="31"/>
      <c r="H378" s="36"/>
    </row>
    <row r="379" spans="1:8" ht="12.75">
      <c r="A379" s="30"/>
      <c r="B379" s="61"/>
      <c r="C379" s="31"/>
      <c r="D379" s="31"/>
      <c r="H379" s="36"/>
    </row>
    <row r="380" spans="1:8" ht="12.75">
      <c r="A380" s="30"/>
      <c r="B380" s="61"/>
      <c r="C380" s="31"/>
      <c r="D380" s="31"/>
      <c r="H380" s="36"/>
    </row>
    <row r="381" spans="1:8" ht="12.75">
      <c r="A381" s="30"/>
      <c r="B381" s="61"/>
      <c r="C381" s="31"/>
      <c r="D381" s="31"/>
      <c r="H381" s="36"/>
    </row>
    <row r="382" spans="1:8" ht="12.75">
      <c r="A382" s="30"/>
      <c r="B382" s="61"/>
      <c r="C382" s="31"/>
      <c r="D382" s="31"/>
      <c r="H382" s="36"/>
    </row>
    <row r="383" spans="1:8" ht="12.75">
      <c r="A383" s="30"/>
      <c r="B383" s="61"/>
      <c r="C383" s="31"/>
      <c r="D383" s="31"/>
      <c r="H383" s="36"/>
    </row>
    <row r="384" spans="1:8" ht="12.75">
      <c r="A384" s="30"/>
      <c r="B384" s="61"/>
      <c r="C384" s="31"/>
      <c r="D384" s="31"/>
      <c r="H384" s="36"/>
    </row>
    <row r="385" spans="1:8" ht="12.75">
      <c r="A385" s="46"/>
      <c r="B385" s="62"/>
      <c r="C385" s="45"/>
      <c r="D385" s="45"/>
      <c r="H385" s="36"/>
    </row>
    <row r="386" spans="1:8" ht="12.75">
      <c r="A386" s="30"/>
      <c r="B386" s="61"/>
      <c r="C386" s="31"/>
      <c r="D386" s="31"/>
      <c r="H386" s="36"/>
    </row>
    <row r="387" spans="1:8" ht="12.75">
      <c r="A387" s="30"/>
      <c r="B387" s="61"/>
      <c r="C387" s="31"/>
      <c r="D387" s="31"/>
      <c r="H387" s="36"/>
    </row>
    <row r="388" spans="1:8" ht="12.75">
      <c r="A388" s="30"/>
      <c r="B388" s="61"/>
      <c r="C388" s="31"/>
      <c r="D388" s="31"/>
      <c r="H388" s="36"/>
    </row>
    <row r="389" spans="1:8" ht="12.75">
      <c r="A389" s="30"/>
      <c r="B389" s="61"/>
      <c r="C389" s="31"/>
      <c r="D389" s="31"/>
      <c r="H389" s="36"/>
    </row>
    <row r="390" spans="1:8" ht="12.75">
      <c r="A390" s="30"/>
      <c r="B390" s="61"/>
      <c r="C390" s="31"/>
      <c r="D390" s="31"/>
      <c r="H390" s="36"/>
    </row>
    <row r="391" spans="1:8" ht="12.75">
      <c r="A391" s="30"/>
      <c r="B391" s="61"/>
      <c r="C391" s="31"/>
      <c r="D391" s="31"/>
      <c r="H391" s="36"/>
    </row>
    <row r="392" spans="1:8" ht="12.75">
      <c r="A392" s="30"/>
      <c r="B392" s="62"/>
      <c r="C392" s="45"/>
      <c r="D392" s="45"/>
      <c r="H392" s="36"/>
    </row>
    <row r="393" spans="1:8" ht="12.75">
      <c r="A393" s="30"/>
      <c r="B393" s="61"/>
      <c r="C393" s="31"/>
      <c r="D393" s="31"/>
      <c r="H393" s="36"/>
    </row>
    <row r="394" spans="1:8" ht="12.75">
      <c r="A394" s="30"/>
      <c r="B394" s="61"/>
      <c r="C394" s="31"/>
      <c r="D394" s="31"/>
      <c r="H394" s="36"/>
    </row>
    <row r="395" spans="1:8" ht="12.75">
      <c r="A395" s="30"/>
      <c r="B395" s="61"/>
      <c r="C395" s="31"/>
      <c r="D395" s="31"/>
      <c r="H395" s="36"/>
    </row>
    <row r="396" spans="1:8" ht="12.75">
      <c r="A396" s="30"/>
      <c r="B396" s="61"/>
      <c r="C396" s="31"/>
      <c r="D396" s="31"/>
      <c r="H396" s="36"/>
    </row>
    <row r="397" spans="1:8" ht="12.75">
      <c r="A397" s="30"/>
      <c r="B397" s="61"/>
      <c r="C397" s="31"/>
      <c r="D397" s="31"/>
      <c r="H397" s="36"/>
    </row>
    <row r="398" spans="1:8" ht="12.75">
      <c r="A398" s="30"/>
      <c r="B398" s="61"/>
      <c r="C398" s="31"/>
      <c r="D398" s="31"/>
      <c r="H398" s="36"/>
    </row>
    <row r="399" spans="1:8" ht="12.75">
      <c r="A399" s="30"/>
      <c r="B399" s="61"/>
      <c r="C399" s="31"/>
      <c r="D399" s="31"/>
      <c r="H399" s="36"/>
    </row>
    <row r="400" spans="1:8" ht="12.75">
      <c r="A400" s="30"/>
      <c r="B400" s="61"/>
      <c r="C400" s="31"/>
      <c r="D400" s="31"/>
      <c r="H400" s="36"/>
    </row>
    <row r="401" spans="1:8" ht="12.75">
      <c r="A401" s="30"/>
      <c r="B401" s="61"/>
      <c r="C401" s="31"/>
      <c r="D401" s="31"/>
      <c r="H401" s="36"/>
    </row>
    <row r="402" spans="1:8" ht="12.75">
      <c r="A402" s="30"/>
      <c r="B402" s="61"/>
      <c r="C402" s="31"/>
      <c r="D402" s="31"/>
      <c r="H402" s="36"/>
    </row>
    <row r="403" spans="1:8" ht="12.75">
      <c r="A403" s="30"/>
      <c r="B403" s="61"/>
      <c r="C403" s="31"/>
      <c r="D403" s="31"/>
      <c r="H403" s="36"/>
    </row>
    <row r="404" spans="1:8" ht="12.75">
      <c r="A404" s="30"/>
      <c r="B404" s="61"/>
      <c r="C404" s="31"/>
      <c r="D404" s="31"/>
      <c r="H404" s="36"/>
    </row>
    <row r="405" spans="1:8" ht="12.75">
      <c r="A405" s="30"/>
      <c r="B405" s="61"/>
      <c r="C405" s="31"/>
      <c r="D405" s="31"/>
      <c r="H405" s="36"/>
    </row>
    <row r="406" spans="1:8" ht="12.75">
      <c r="A406" s="30"/>
      <c r="B406" s="61"/>
      <c r="C406" s="31"/>
      <c r="D406" s="31"/>
      <c r="H406" s="36"/>
    </row>
    <row r="407" spans="1:8" ht="12.75">
      <c r="A407" s="30"/>
      <c r="B407" s="61"/>
      <c r="C407" s="31"/>
      <c r="D407" s="31"/>
      <c r="H407" s="36"/>
    </row>
    <row r="408" spans="1:8" ht="12.75">
      <c r="A408" s="30"/>
      <c r="B408" s="61"/>
      <c r="C408" s="31"/>
      <c r="D408" s="31"/>
      <c r="H408" s="36"/>
    </row>
    <row r="409" spans="1:8" ht="12.75">
      <c r="A409" s="30"/>
      <c r="B409" s="61"/>
      <c r="C409" s="31"/>
      <c r="D409" s="31"/>
      <c r="H409" s="36"/>
    </row>
    <row r="410" spans="1:8" ht="12.75">
      <c r="A410" s="30"/>
      <c r="B410" s="61"/>
      <c r="C410" s="31"/>
      <c r="D410" s="31"/>
      <c r="H410" s="36"/>
    </row>
    <row r="411" spans="1:8" ht="12.75">
      <c r="A411" s="30"/>
      <c r="B411" s="61"/>
      <c r="C411" s="31"/>
      <c r="D411" s="31"/>
      <c r="H411" s="36"/>
    </row>
    <row r="412" spans="1:8" ht="12.75">
      <c r="A412" s="30"/>
      <c r="B412" s="61"/>
      <c r="C412" s="31"/>
      <c r="D412" s="31"/>
      <c r="H412" s="36"/>
    </row>
    <row r="413" spans="1:8" ht="12.75">
      <c r="A413" s="30"/>
      <c r="B413" s="61"/>
      <c r="C413" s="31"/>
      <c r="D413" s="31"/>
      <c r="H413" s="36"/>
    </row>
    <row r="414" spans="1:8" ht="12.75">
      <c r="A414" s="30"/>
      <c r="B414" s="61"/>
      <c r="C414" s="31"/>
      <c r="D414" s="31"/>
      <c r="H414" s="36"/>
    </row>
    <row r="415" spans="1:8" ht="12.75">
      <c r="A415" s="30"/>
      <c r="B415" s="61"/>
      <c r="C415" s="31"/>
      <c r="D415" s="31"/>
      <c r="H415" s="36"/>
    </row>
    <row r="416" spans="1:8" ht="12.75">
      <c r="A416" s="30"/>
      <c r="B416" s="61"/>
      <c r="C416" s="31"/>
      <c r="D416" s="31"/>
      <c r="H416" s="36"/>
    </row>
    <row r="417" spans="1:8" ht="12.75">
      <c r="A417" s="30"/>
      <c r="B417" s="61"/>
      <c r="C417" s="31"/>
      <c r="D417" s="31"/>
      <c r="H417" s="36"/>
    </row>
    <row r="418" spans="1:8" ht="12.75">
      <c r="A418" s="30"/>
      <c r="B418" s="61"/>
      <c r="C418" s="31"/>
      <c r="D418" s="31"/>
      <c r="H418" s="36"/>
    </row>
    <row r="419" spans="1:8" ht="12.75">
      <c r="A419" s="30"/>
      <c r="B419" s="61"/>
      <c r="C419" s="31"/>
      <c r="D419" s="31"/>
      <c r="H419" s="36"/>
    </row>
    <row r="420" spans="1:8" ht="12.75">
      <c r="A420" s="30"/>
      <c r="B420" s="61"/>
      <c r="C420" s="31"/>
      <c r="D420" s="31"/>
      <c r="H420" s="36"/>
    </row>
    <row r="421" spans="1:8" ht="12.75">
      <c r="A421" s="30"/>
      <c r="B421" s="61"/>
      <c r="C421" s="31"/>
      <c r="D421" s="31"/>
      <c r="H421" s="36"/>
    </row>
    <row r="422" spans="1:8" ht="12.75">
      <c r="A422" s="30"/>
      <c r="B422" s="61"/>
      <c r="C422" s="31"/>
      <c r="D422" s="31"/>
      <c r="H422" s="36"/>
    </row>
    <row r="423" spans="1:8" ht="12.75">
      <c r="A423" s="30"/>
      <c r="B423" s="61"/>
      <c r="C423" s="31"/>
      <c r="D423" s="31"/>
      <c r="H423" s="36"/>
    </row>
    <row r="424" spans="1:8" ht="12.75">
      <c r="A424" s="30"/>
      <c r="B424" s="61"/>
      <c r="C424" s="31"/>
      <c r="D424" s="31"/>
      <c r="H424" s="36"/>
    </row>
    <row r="425" spans="1:8" ht="12.75">
      <c r="A425" s="30"/>
      <c r="B425" s="61"/>
      <c r="C425" s="31"/>
      <c r="D425" s="31"/>
      <c r="H425" s="36"/>
    </row>
    <row r="426" spans="1:8" ht="12.75">
      <c r="A426" s="30"/>
      <c r="B426" s="61"/>
      <c r="C426" s="31"/>
      <c r="D426" s="31"/>
      <c r="H426" s="36"/>
    </row>
    <row r="427" spans="1:8" ht="12.75">
      <c r="A427" s="30"/>
      <c r="B427" s="61"/>
      <c r="C427" s="31"/>
      <c r="D427" s="31"/>
      <c r="H427" s="36"/>
    </row>
    <row r="428" spans="1:8" ht="12.75">
      <c r="A428" s="30"/>
      <c r="B428" s="61"/>
      <c r="C428" s="31"/>
      <c r="D428" s="31"/>
      <c r="H428" s="36"/>
    </row>
    <row r="429" spans="1:8" ht="12.75">
      <c r="A429" s="30"/>
      <c r="B429" s="61"/>
      <c r="C429" s="31"/>
      <c r="D429" s="31"/>
      <c r="H429" s="36"/>
    </row>
    <row r="430" spans="1:8" ht="12.75">
      <c r="A430" s="30"/>
      <c r="B430" s="61"/>
      <c r="C430" s="31"/>
      <c r="D430" s="31"/>
      <c r="H430" s="36"/>
    </row>
    <row r="431" spans="1:8" ht="12.75">
      <c r="A431" s="30"/>
      <c r="B431" s="61"/>
      <c r="C431" s="31"/>
      <c r="D431" s="31"/>
      <c r="H431" s="36"/>
    </row>
    <row r="432" spans="1:8" ht="12.75">
      <c r="A432" s="30"/>
      <c r="B432" s="61"/>
      <c r="C432" s="31"/>
      <c r="D432" s="31"/>
      <c r="H432" s="36"/>
    </row>
    <row r="433" spans="1:8" ht="12.75">
      <c r="A433" s="30"/>
      <c r="B433" s="61"/>
      <c r="C433" s="31"/>
      <c r="D433" s="31"/>
      <c r="H433" s="36"/>
    </row>
    <row r="434" spans="1:8" ht="12.75">
      <c r="A434" s="30"/>
      <c r="B434" s="61"/>
      <c r="C434" s="31"/>
      <c r="D434" s="31"/>
      <c r="H434" s="36"/>
    </row>
    <row r="435" spans="1:8" ht="12.75">
      <c r="A435" s="30"/>
      <c r="B435" s="61"/>
      <c r="C435" s="31"/>
      <c r="D435" s="31"/>
      <c r="H435" s="36"/>
    </row>
    <row r="436" spans="1:8" ht="12.75">
      <c r="A436" s="30"/>
      <c r="B436" s="61"/>
      <c r="C436" s="31"/>
      <c r="D436" s="31"/>
      <c r="H436" s="36"/>
    </row>
    <row r="437" spans="1:8" ht="12.75">
      <c r="A437" s="30"/>
      <c r="B437" s="61"/>
      <c r="C437" s="31"/>
      <c r="D437" s="31"/>
      <c r="H437" s="36"/>
    </row>
    <row r="438" spans="1:8" ht="12.75">
      <c r="A438" s="30"/>
      <c r="B438" s="61"/>
      <c r="C438" s="31"/>
      <c r="D438" s="31"/>
      <c r="H438" s="36"/>
    </row>
    <row r="439" spans="1:8" ht="12.75">
      <c r="A439" s="30"/>
      <c r="B439" s="61"/>
      <c r="C439" s="31"/>
      <c r="D439" s="31"/>
      <c r="H439" s="36"/>
    </row>
    <row r="440" spans="1:8" ht="12.75">
      <c r="A440" s="30"/>
      <c r="B440" s="61"/>
      <c r="C440" s="31"/>
      <c r="D440" s="31"/>
      <c r="H440" s="36"/>
    </row>
    <row r="441" spans="1:8" ht="12.75">
      <c r="A441" s="30"/>
      <c r="B441" s="61"/>
      <c r="C441" s="31"/>
      <c r="D441" s="31"/>
      <c r="H441" s="36"/>
    </row>
    <row r="442" spans="1:8" ht="12.75">
      <c r="A442" s="30"/>
      <c r="B442" s="61"/>
      <c r="C442" s="31"/>
      <c r="D442" s="31"/>
      <c r="H442" s="36"/>
    </row>
    <row r="443" spans="1:8" ht="12.75">
      <c r="A443" s="30"/>
      <c r="B443" s="61"/>
      <c r="C443" s="31"/>
      <c r="D443" s="31"/>
      <c r="H443" s="36"/>
    </row>
    <row r="444" spans="1:8" ht="12.75">
      <c r="A444" s="30"/>
      <c r="B444" s="61"/>
      <c r="C444" s="31"/>
      <c r="D444" s="31"/>
      <c r="H444" s="36"/>
    </row>
    <row r="445" spans="1:8" ht="12.75">
      <c r="A445" s="30"/>
      <c r="B445" s="61"/>
      <c r="C445" s="31"/>
      <c r="D445" s="31"/>
      <c r="H445" s="36"/>
    </row>
    <row r="446" spans="1:8" ht="12.75">
      <c r="A446" s="30"/>
      <c r="B446" s="61"/>
      <c r="C446" s="31"/>
      <c r="D446" s="31"/>
      <c r="H446" s="36"/>
    </row>
    <row r="447" spans="1:8" ht="12.75">
      <c r="A447" s="30"/>
      <c r="B447" s="61"/>
      <c r="C447" s="31"/>
      <c r="D447" s="31"/>
      <c r="H447" s="36"/>
    </row>
    <row r="448" spans="1:8" ht="12.75">
      <c r="A448" s="30"/>
      <c r="B448" s="61"/>
      <c r="C448" s="31"/>
      <c r="D448" s="31"/>
      <c r="H448" s="36"/>
    </row>
    <row r="449" spans="1:8" ht="12.75">
      <c r="A449" s="30"/>
      <c r="B449" s="61"/>
      <c r="C449" s="31"/>
      <c r="D449" s="31"/>
      <c r="H449" s="36"/>
    </row>
    <row r="450" spans="1:8" ht="12.75">
      <c r="A450" s="30"/>
      <c r="B450" s="61"/>
      <c r="C450" s="31"/>
      <c r="D450" s="31"/>
      <c r="H450" s="36"/>
    </row>
    <row r="451" spans="1:8" ht="12.75">
      <c r="A451" s="30"/>
      <c r="B451" s="61"/>
      <c r="C451" s="31"/>
      <c r="D451" s="31"/>
      <c r="H451" s="36"/>
    </row>
    <row r="452" spans="1:8" ht="12.75">
      <c r="A452" s="30"/>
      <c r="B452" s="61"/>
      <c r="C452" s="31"/>
      <c r="D452" s="31"/>
      <c r="H452" s="36"/>
    </row>
    <row r="453" spans="1:8" ht="12.75">
      <c r="A453" s="30"/>
      <c r="B453" s="61"/>
      <c r="C453" s="31"/>
      <c r="D453" s="31"/>
      <c r="H453" s="36"/>
    </row>
    <row r="454" spans="1:8" ht="12.75">
      <c r="A454" s="30"/>
      <c r="B454" s="61"/>
      <c r="C454" s="31"/>
      <c r="D454" s="31"/>
      <c r="H454" s="36"/>
    </row>
    <row r="455" spans="1:8" ht="12.75">
      <c r="A455" s="30"/>
      <c r="B455" s="61"/>
      <c r="C455" s="31"/>
      <c r="D455" s="31"/>
      <c r="H455" s="36"/>
    </row>
    <row r="456" spans="1:8" ht="12.75">
      <c r="A456" s="30"/>
      <c r="B456" s="61"/>
      <c r="C456" s="31"/>
      <c r="D456" s="31"/>
      <c r="H456" s="36"/>
    </row>
    <row r="457" spans="1:8" ht="12.75">
      <c r="A457" s="30"/>
      <c r="B457" s="61"/>
      <c r="C457" s="31"/>
      <c r="D457" s="31"/>
      <c r="H457" s="36"/>
    </row>
    <row r="458" spans="1:8" ht="12.75">
      <c r="A458" s="30"/>
      <c r="B458" s="61"/>
      <c r="C458" s="31"/>
      <c r="D458" s="31"/>
      <c r="H458" s="36"/>
    </row>
    <row r="459" spans="1:8" ht="12.75">
      <c r="A459" s="30"/>
      <c r="B459" s="61"/>
      <c r="C459" s="31"/>
      <c r="D459" s="31"/>
      <c r="H459" s="36"/>
    </row>
    <row r="460" spans="1:8" ht="12.75">
      <c r="A460" s="30"/>
      <c r="B460" s="61"/>
      <c r="C460" s="31"/>
      <c r="D460" s="31"/>
      <c r="H460" s="36"/>
    </row>
    <row r="461" spans="1:8" ht="12.75">
      <c r="A461" s="30"/>
      <c r="B461" s="61"/>
      <c r="C461" s="31"/>
      <c r="D461" s="31"/>
      <c r="H461" s="36"/>
    </row>
    <row r="462" spans="1:8" ht="12.75">
      <c r="A462" s="30"/>
      <c r="B462" s="61"/>
      <c r="C462" s="31"/>
      <c r="D462" s="31"/>
      <c r="H462" s="36"/>
    </row>
    <row r="463" spans="1:8" ht="12.75">
      <c r="A463" s="30"/>
      <c r="B463" s="61"/>
      <c r="C463" s="31"/>
      <c r="D463" s="31"/>
      <c r="H463" s="36"/>
    </row>
    <row r="464" spans="1:8" ht="12.75">
      <c r="A464" s="30"/>
      <c r="B464" s="61"/>
      <c r="C464" s="31"/>
      <c r="D464" s="31"/>
      <c r="H464" s="36"/>
    </row>
    <row r="465" spans="1:8" ht="12.75">
      <c r="A465" s="30"/>
      <c r="B465" s="61"/>
      <c r="C465" s="31"/>
      <c r="D465" s="31"/>
      <c r="H465" s="36"/>
    </row>
    <row r="466" spans="1:8" ht="12.75">
      <c r="A466" s="30"/>
      <c r="B466" s="61"/>
      <c r="C466" s="31"/>
      <c r="D466" s="31"/>
      <c r="H466" s="36"/>
    </row>
    <row r="467" spans="1:8" ht="12.75">
      <c r="A467" s="30"/>
      <c r="B467" s="61"/>
      <c r="C467" s="31"/>
      <c r="D467" s="31"/>
      <c r="H467" s="36"/>
    </row>
    <row r="468" spans="1:8" ht="12.75">
      <c r="A468" s="30"/>
      <c r="B468" s="61"/>
      <c r="C468" s="31"/>
      <c r="D468" s="31"/>
      <c r="H468" s="36"/>
    </row>
    <row r="469" spans="1:8" ht="12.75">
      <c r="A469" s="30"/>
      <c r="B469" s="61"/>
      <c r="C469" s="31"/>
      <c r="D469" s="31"/>
      <c r="H469" s="36"/>
    </row>
    <row r="470" spans="1:8" ht="12.75">
      <c r="A470" s="30"/>
      <c r="B470" s="61"/>
      <c r="C470" s="31"/>
      <c r="D470" s="31"/>
      <c r="H470" s="36"/>
    </row>
    <row r="471" spans="1:8" ht="12.75">
      <c r="A471" s="30"/>
      <c r="B471" s="61"/>
      <c r="C471" s="31"/>
      <c r="D471" s="31"/>
      <c r="H471" s="36"/>
    </row>
    <row r="472" spans="1:8" ht="12.75">
      <c r="A472" s="30"/>
      <c r="B472" s="61"/>
      <c r="C472" s="31"/>
      <c r="D472" s="31"/>
      <c r="H472" s="36"/>
    </row>
    <row r="473" spans="1:8" ht="12.75">
      <c r="A473" s="30"/>
      <c r="B473" s="61"/>
      <c r="C473" s="31"/>
      <c r="D473" s="31"/>
      <c r="H473" s="36"/>
    </row>
    <row r="474" spans="1:8" ht="12.75">
      <c r="A474" s="30"/>
      <c r="B474" s="61"/>
      <c r="C474" s="31"/>
      <c r="D474" s="31"/>
      <c r="H474" s="36"/>
    </row>
    <row r="475" spans="1:8" ht="12.75">
      <c r="A475" s="30"/>
      <c r="B475" s="61"/>
      <c r="C475" s="31"/>
      <c r="D475" s="31"/>
      <c r="H475" s="36"/>
    </row>
    <row r="476" spans="1:8" ht="12.75">
      <c r="A476" s="30"/>
      <c r="B476" s="61"/>
      <c r="C476" s="31"/>
      <c r="D476" s="31"/>
      <c r="H476" s="36"/>
    </row>
    <row r="477" spans="1:8" ht="12.75">
      <c r="A477" s="30"/>
      <c r="B477" s="61"/>
      <c r="C477" s="31"/>
      <c r="D477" s="31"/>
      <c r="H477" s="36"/>
    </row>
    <row r="478" spans="1:8" ht="12.75">
      <c r="A478" s="30"/>
      <c r="B478" s="61"/>
      <c r="C478" s="31"/>
      <c r="D478" s="31"/>
      <c r="H478" s="36"/>
    </row>
    <row r="479" spans="1:8" ht="12.75">
      <c r="A479" s="30"/>
      <c r="B479" s="61"/>
      <c r="C479" s="31"/>
      <c r="D479" s="31"/>
      <c r="H479" s="36"/>
    </row>
    <row r="480" spans="1:8" ht="12.75">
      <c r="A480" s="30"/>
      <c r="B480" s="61"/>
      <c r="C480" s="31"/>
      <c r="D480" s="31"/>
      <c r="H480" s="36"/>
    </row>
    <row r="481" spans="1:8" ht="12.75">
      <c r="A481" s="30"/>
      <c r="B481" s="61"/>
      <c r="C481" s="31"/>
      <c r="D481" s="31"/>
      <c r="H481" s="36"/>
    </row>
    <row r="482" spans="1:8" ht="12.75">
      <c r="A482" s="30"/>
      <c r="B482" s="61"/>
      <c r="C482" s="31"/>
      <c r="D482" s="31"/>
      <c r="H482" s="36"/>
    </row>
    <row r="483" spans="1:8" ht="12.75">
      <c r="A483" s="30"/>
      <c r="B483" s="61"/>
      <c r="C483" s="31"/>
      <c r="D483" s="31"/>
      <c r="H483" s="36"/>
    </row>
    <row r="484" spans="1:8" ht="12.75">
      <c r="A484" s="30"/>
      <c r="B484" s="61"/>
      <c r="C484" s="31"/>
      <c r="D484" s="31"/>
      <c r="H484" s="36"/>
    </row>
    <row r="485" spans="1:8" ht="12.75">
      <c r="A485" s="30"/>
      <c r="B485" s="61"/>
      <c r="C485" s="31"/>
      <c r="D485" s="31"/>
      <c r="H485" s="36"/>
    </row>
    <row r="486" spans="1:8" ht="12.75">
      <c r="A486" s="30"/>
      <c r="B486" s="61"/>
      <c r="C486" s="31"/>
      <c r="D486" s="31"/>
      <c r="H486" s="36"/>
    </row>
    <row r="487" spans="1:8" ht="12.75">
      <c r="A487" s="30"/>
      <c r="B487" s="61"/>
      <c r="C487" s="31"/>
      <c r="D487" s="31"/>
      <c r="H487" s="36"/>
    </row>
    <row r="488" spans="1:8" ht="12.75">
      <c r="A488" s="30"/>
      <c r="B488" s="61"/>
      <c r="C488" s="31"/>
      <c r="D488" s="31"/>
      <c r="H488" s="36"/>
    </row>
    <row r="489" spans="1:8" ht="12.75">
      <c r="A489" s="30"/>
      <c r="B489" s="61"/>
      <c r="C489" s="31"/>
      <c r="D489" s="31"/>
      <c r="H489" s="36"/>
    </row>
    <row r="490" spans="1:8" ht="12.75">
      <c r="A490" s="30"/>
      <c r="B490" s="61"/>
      <c r="C490" s="31"/>
      <c r="D490" s="31"/>
      <c r="H490" s="36"/>
    </row>
    <row r="491" spans="1:8" ht="12.75">
      <c r="A491" s="30"/>
      <c r="B491" s="61"/>
      <c r="C491" s="31"/>
      <c r="D491" s="31"/>
      <c r="H491" s="36"/>
    </row>
    <row r="492" spans="1:8" ht="12.75">
      <c r="A492" s="30"/>
      <c r="B492" s="61"/>
      <c r="C492" s="31"/>
      <c r="D492" s="31"/>
      <c r="H492" s="36"/>
    </row>
    <row r="493" spans="1:8" ht="12.75">
      <c r="A493" s="30"/>
      <c r="B493" s="61"/>
      <c r="C493" s="31"/>
      <c r="D493" s="31"/>
      <c r="H493" s="36"/>
    </row>
    <row r="494" spans="1:8" ht="12.75">
      <c r="A494" s="30"/>
      <c r="B494" s="61"/>
      <c r="C494" s="31"/>
      <c r="D494" s="31"/>
      <c r="H494" s="36"/>
    </row>
    <row r="495" spans="1:8" ht="12.75">
      <c r="A495" s="30"/>
      <c r="B495" s="61"/>
      <c r="C495" s="31"/>
      <c r="D495" s="31"/>
      <c r="H495" s="36"/>
    </row>
    <row r="496" spans="1:8" ht="12.75">
      <c r="A496" s="30"/>
      <c r="B496" s="61"/>
      <c r="C496" s="31"/>
      <c r="D496" s="31"/>
      <c r="H496" s="36"/>
    </row>
    <row r="497" spans="1:8" ht="12.75">
      <c r="A497" s="30"/>
      <c r="B497" s="61"/>
      <c r="C497" s="31"/>
      <c r="D497" s="31"/>
      <c r="H497" s="36"/>
    </row>
    <row r="498" spans="1:8" ht="12.75">
      <c r="A498" s="30"/>
      <c r="B498" s="61"/>
      <c r="C498" s="31"/>
      <c r="D498" s="31"/>
      <c r="H498" s="36"/>
    </row>
    <row r="499" spans="1:8" ht="12.75">
      <c r="A499" s="30"/>
      <c r="B499" s="61"/>
      <c r="C499" s="31"/>
      <c r="D499" s="31"/>
      <c r="H499" s="36"/>
    </row>
    <row r="500" spans="1:8" ht="12.75">
      <c r="A500" s="30"/>
      <c r="B500" s="61"/>
      <c r="C500" s="31"/>
      <c r="D500" s="31"/>
      <c r="H500" s="36"/>
    </row>
    <row r="501" spans="1:8" ht="12.75">
      <c r="A501" s="30"/>
      <c r="B501" s="61"/>
      <c r="C501" s="31"/>
      <c r="D501" s="31"/>
      <c r="H501" s="36"/>
    </row>
    <row r="502" spans="1:8" ht="12.75">
      <c r="A502" s="30"/>
      <c r="B502" s="61"/>
      <c r="C502" s="31"/>
      <c r="D502" s="31"/>
      <c r="H502" s="36"/>
    </row>
    <row r="503" spans="1:8" ht="12.75">
      <c r="A503" s="30"/>
      <c r="B503" s="61"/>
      <c r="C503" s="31"/>
      <c r="D503" s="31"/>
      <c r="H503" s="36"/>
    </row>
    <row r="504" spans="1:8" ht="12.75">
      <c r="A504" s="30"/>
      <c r="B504" s="61"/>
      <c r="C504" s="31"/>
      <c r="D504" s="31"/>
      <c r="H504" s="36"/>
    </row>
    <row r="505" spans="1:8" ht="12.75">
      <c r="A505" s="30"/>
      <c r="B505" s="61"/>
      <c r="C505" s="31"/>
      <c r="D505" s="31"/>
      <c r="H505" s="36"/>
    </row>
    <row r="506" spans="1:8" ht="12.75">
      <c r="A506" s="30"/>
      <c r="B506" s="61"/>
      <c r="C506" s="31"/>
      <c r="D506" s="31"/>
      <c r="H506" s="36"/>
    </row>
    <row r="507" spans="1:8" ht="12.75">
      <c r="A507" s="30"/>
      <c r="B507" s="61"/>
      <c r="C507" s="31"/>
      <c r="D507" s="31"/>
      <c r="H507" s="36"/>
    </row>
    <row r="508" spans="1:8" ht="12.75">
      <c r="A508" s="30"/>
      <c r="B508" s="61"/>
      <c r="C508" s="31"/>
      <c r="D508" s="31"/>
      <c r="H508" s="36"/>
    </row>
    <row r="509" spans="1:8" ht="12.75">
      <c r="A509" s="30"/>
      <c r="B509" s="61"/>
      <c r="C509" s="31"/>
      <c r="D509" s="31"/>
      <c r="H509" s="36"/>
    </row>
    <row r="510" spans="1:8" ht="12.75">
      <c r="A510" s="30"/>
      <c r="B510" s="61"/>
      <c r="C510" s="31"/>
      <c r="D510" s="31"/>
      <c r="H510" s="36"/>
    </row>
    <row r="511" spans="1:8" ht="12.75">
      <c r="A511" s="30"/>
      <c r="B511" s="61"/>
      <c r="C511" s="31"/>
      <c r="D511" s="31"/>
      <c r="H511" s="36"/>
    </row>
    <row r="512" spans="1:8" ht="12.75">
      <c r="A512" s="30"/>
      <c r="B512" s="61"/>
      <c r="C512" s="31"/>
      <c r="D512" s="31"/>
      <c r="H512" s="36"/>
    </row>
    <row r="513" spans="1:8" ht="12.75">
      <c r="A513" s="30"/>
      <c r="B513" s="61"/>
      <c r="C513" s="31"/>
      <c r="D513" s="31"/>
      <c r="H513" s="36"/>
    </row>
    <row r="514" spans="1:8" ht="12.75">
      <c r="A514" s="30"/>
      <c r="B514" s="61"/>
      <c r="C514" s="31"/>
      <c r="D514" s="31"/>
      <c r="H514" s="36"/>
    </row>
    <row r="515" spans="1:8" ht="12.75">
      <c r="A515" s="30"/>
      <c r="B515" s="61"/>
      <c r="C515" s="31"/>
      <c r="D515" s="31"/>
      <c r="H515" s="36"/>
    </row>
    <row r="516" spans="1:8" ht="12.75">
      <c r="A516" s="30"/>
      <c r="B516" s="61"/>
      <c r="C516" s="31"/>
      <c r="D516" s="31"/>
      <c r="H516" s="36"/>
    </row>
    <row r="517" spans="1:8" ht="12.75">
      <c r="A517" s="30"/>
      <c r="B517" s="61"/>
      <c r="C517" s="31"/>
      <c r="D517" s="31"/>
      <c r="H517" s="36"/>
    </row>
    <row r="518" spans="1:8" ht="12.75">
      <c r="A518" s="30"/>
      <c r="B518" s="61"/>
      <c r="C518" s="31"/>
      <c r="D518" s="31"/>
      <c r="H518" s="36"/>
    </row>
    <row r="519" spans="1:8" ht="12.75">
      <c r="A519" s="30"/>
      <c r="B519" s="61"/>
      <c r="C519" s="31"/>
      <c r="D519" s="31"/>
      <c r="H519" s="36"/>
    </row>
    <row r="520" spans="1:8" ht="12.75">
      <c r="A520" s="30"/>
      <c r="B520" s="61"/>
      <c r="C520" s="31"/>
      <c r="D520" s="31"/>
      <c r="H520" s="36"/>
    </row>
    <row r="521" spans="1:8" ht="12.75">
      <c r="A521" s="30"/>
      <c r="B521" s="61"/>
      <c r="C521" s="31"/>
      <c r="D521" s="31"/>
      <c r="H521" s="36"/>
    </row>
    <row r="522" spans="1:8" ht="12.75">
      <c r="A522" s="30"/>
      <c r="B522" s="61"/>
      <c r="C522" s="31"/>
      <c r="D522" s="31"/>
      <c r="H522" s="36"/>
    </row>
    <row r="523" spans="1:8" ht="12.75">
      <c r="A523" s="30"/>
      <c r="B523" s="61"/>
      <c r="C523" s="31"/>
      <c r="D523" s="31"/>
      <c r="H523" s="36"/>
    </row>
    <row r="524" spans="1:8" ht="12.75">
      <c r="A524" s="30"/>
      <c r="B524" s="61"/>
      <c r="C524" s="31"/>
      <c r="D524" s="31"/>
      <c r="H524" s="36"/>
    </row>
    <row r="525" spans="1:8" ht="12.75">
      <c r="A525" s="30"/>
      <c r="B525" s="61"/>
      <c r="C525" s="31"/>
      <c r="D525" s="31"/>
      <c r="H525" s="36"/>
    </row>
    <row r="526" spans="1:8" ht="12.75">
      <c r="A526" s="30"/>
      <c r="B526" s="61"/>
      <c r="C526" s="31"/>
      <c r="D526" s="31"/>
      <c r="H526" s="36"/>
    </row>
    <row r="527" spans="1:8" ht="12.75">
      <c r="A527" s="30"/>
      <c r="B527" s="61"/>
      <c r="C527" s="31"/>
      <c r="D527" s="31"/>
      <c r="H527" s="36"/>
    </row>
    <row r="528" spans="1:8" ht="12.75">
      <c r="A528" s="30"/>
      <c r="B528" s="61"/>
      <c r="C528" s="31"/>
      <c r="D528" s="31"/>
      <c r="H528" s="36"/>
    </row>
    <row r="529" spans="1:8" ht="12.75">
      <c r="A529" s="30"/>
      <c r="B529" s="61"/>
      <c r="C529" s="31"/>
      <c r="D529" s="31"/>
      <c r="H529" s="36"/>
    </row>
    <row r="530" spans="1:8" ht="12.75">
      <c r="A530" s="30"/>
      <c r="B530" s="61"/>
      <c r="C530" s="31"/>
      <c r="D530" s="31"/>
      <c r="H530" s="36"/>
    </row>
    <row r="531" spans="1:8" ht="12.75">
      <c r="A531" s="30"/>
      <c r="B531" s="61"/>
      <c r="C531" s="31"/>
      <c r="D531" s="31"/>
      <c r="H531" s="36"/>
    </row>
    <row r="532" spans="1:8" ht="12.75">
      <c r="A532" s="30"/>
      <c r="B532" s="61"/>
      <c r="C532" s="31"/>
      <c r="D532" s="31"/>
      <c r="H532" s="36"/>
    </row>
    <row r="533" spans="1:8" ht="12.75">
      <c r="A533" s="30"/>
      <c r="B533" s="61"/>
      <c r="C533" s="31"/>
      <c r="D533" s="31"/>
      <c r="H533" s="36"/>
    </row>
    <row r="534" spans="1:8" ht="12.75">
      <c r="A534" s="30"/>
      <c r="B534" s="61"/>
      <c r="C534" s="31"/>
      <c r="D534" s="31"/>
      <c r="H534" s="36"/>
    </row>
    <row r="535" spans="1:8" ht="12.75">
      <c r="A535" s="30"/>
      <c r="B535" s="61"/>
      <c r="C535" s="31"/>
      <c r="D535" s="31"/>
      <c r="H535" s="36"/>
    </row>
    <row r="536" spans="1:8" ht="12.75">
      <c r="A536" s="30"/>
      <c r="B536" s="61"/>
      <c r="C536" s="31"/>
      <c r="D536" s="31"/>
      <c r="H536" s="36"/>
    </row>
    <row r="537" spans="1:8" ht="12.75">
      <c r="A537" s="30"/>
      <c r="B537" s="61"/>
      <c r="C537" s="31"/>
      <c r="D537" s="31"/>
      <c r="H537" s="36"/>
    </row>
    <row r="538" spans="1:8" ht="12.75">
      <c r="A538" s="30"/>
      <c r="B538" s="61"/>
      <c r="C538" s="31"/>
      <c r="D538" s="31"/>
      <c r="H538" s="36"/>
    </row>
    <row r="539" spans="1:8" ht="12.75">
      <c r="A539" s="30"/>
      <c r="B539" s="61"/>
      <c r="C539" s="31"/>
      <c r="D539" s="31"/>
      <c r="H539" s="36"/>
    </row>
    <row r="540" spans="1:8" ht="12.75">
      <c r="A540" s="30"/>
      <c r="B540" s="61"/>
      <c r="C540" s="31"/>
      <c r="D540" s="31"/>
      <c r="H540" s="36"/>
    </row>
    <row r="541" spans="1:8" ht="12.75">
      <c r="A541" s="30"/>
      <c r="B541" s="61"/>
      <c r="C541" s="31"/>
      <c r="D541" s="31"/>
      <c r="H541" s="36"/>
    </row>
    <row r="542" spans="1:8" ht="12.75">
      <c r="A542" s="30"/>
      <c r="B542" s="61"/>
      <c r="C542" s="31"/>
      <c r="D542" s="31"/>
      <c r="H542" s="36"/>
    </row>
    <row r="543" spans="1:8" ht="12.75">
      <c r="A543" s="30"/>
      <c r="B543" s="61"/>
      <c r="C543" s="31"/>
      <c r="D543" s="31"/>
      <c r="H543" s="36"/>
    </row>
    <row r="544" spans="1:8" ht="12.75">
      <c r="A544" s="30"/>
      <c r="B544" s="61"/>
      <c r="C544" s="31"/>
      <c r="D544" s="31"/>
      <c r="H544" s="36"/>
    </row>
    <row r="545" spans="1:8" ht="12.75">
      <c r="A545" s="30"/>
      <c r="B545" s="61"/>
      <c r="C545" s="31"/>
      <c r="D545" s="31"/>
      <c r="H545" s="36"/>
    </row>
    <row r="546" spans="1:8" ht="12.75">
      <c r="A546" s="30"/>
      <c r="B546" s="61"/>
      <c r="C546" s="31"/>
      <c r="D546" s="31"/>
      <c r="H546" s="36"/>
    </row>
    <row r="547" spans="1:8" ht="12.75">
      <c r="A547" s="30"/>
      <c r="B547" s="61"/>
      <c r="C547" s="31"/>
      <c r="D547" s="31"/>
      <c r="H547" s="36"/>
    </row>
    <row r="548" spans="1:8" ht="12.75">
      <c r="A548" s="30"/>
      <c r="B548" s="61"/>
      <c r="C548" s="31"/>
      <c r="D548" s="31"/>
      <c r="H548" s="36"/>
    </row>
    <row r="549" spans="1:8" ht="12.75">
      <c r="A549" s="30"/>
      <c r="B549" s="61"/>
      <c r="C549" s="31"/>
      <c r="D549" s="31"/>
      <c r="H549" s="36"/>
    </row>
    <row r="550" spans="1:8" ht="12.75">
      <c r="A550" s="30"/>
      <c r="B550" s="61"/>
      <c r="C550" s="31"/>
      <c r="D550" s="31"/>
      <c r="H550" s="36"/>
    </row>
    <row r="551" spans="1:8" ht="12.75">
      <c r="A551" s="30"/>
      <c r="B551" s="61"/>
      <c r="C551" s="31"/>
      <c r="D551" s="31"/>
      <c r="H551" s="36"/>
    </row>
    <row r="552" spans="1:8" ht="12.75">
      <c r="A552" s="30"/>
      <c r="B552" s="61"/>
      <c r="C552" s="31"/>
      <c r="D552" s="31"/>
      <c r="H552" s="36"/>
    </row>
    <row r="553" spans="1:8" ht="12.75">
      <c r="A553" s="30"/>
      <c r="B553" s="61"/>
      <c r="C553" s="31"/>
      <c r="D553" s="31"/>
      <c r="H553" s="36"/>
    </row>
    <row r="554" spans="1:8" ht="12.75">
      <c r="A554" s="30"/>
      <c r="B554" s="61"/>
      <c r="C554" s="31"/>
      <c r="D554" s="31"/>
      <c r="H554" s="36"/>
    </row>
    <row r="555" spans="1:8" ht="12.75">
      <c r="A555" s="30"/>
      <c r="B555" s="61"/>
      <c r="C555" s="31"/>
      <c r="D555" s="31"/>
      <c r="H555" s="36"/>
    </row>
    <row r="556" spans="1:8" ht="12.75">
      <c r="A556" s="30"/>
      <c r="B556" s="61"/>
      <c r="C556" s="31"/>
      <c r="D556" s="31"/>
      <c r="H556" s="36"/>
    </row>
    <row r="557" spans="1:8" ht="12.75">
      <c r="A557" s="30"/>
      <c r="B557" s="61"/>
      <c r="C557" s="31"/>
      <c r="D557" s="31"/>
      <c r="H557" s="36"/>
    </row>
    <row r="558" spans="1:8" ht="12.75">
      <c r="A558" s="30"/>
      <c r="B558" s="61"/>
      <c r="C558" s="31"/>
      <c r="D558" s="31"/>
      <c r="H558" s="36"/>
    </row>
    <row r="559" spans="1:8" ht="12.75">
      <c r="A559" s="30"/>
      <c r="B559" s="61"/>
      <c r="C559" s="31"/>
      <c r="D559" s="31"/>
      <c r="H559" s="36"/>
    </row>
    <row r="560" spans="1:8" ht="12.75">
      <c r="A560" s="30"/>
      <c r="B560" s="61"/>
      <c r="C560" s="31"/>
      <c r="D560" s="31"/>
      <c r="H560" s="36"/>
    </row>
    <row r="561" spans="1:8" ht="12.75">
      <c r="A561" s="30"/>
      <c r="B561" s="61"/>
      <c r="C561" s="31"/>
      <c r="D561" s="31"/>
      <c r="H561" s="36"/>
    </row>
    <row r="562" spans="1:8" ht="12.75">
      <c r="A562" s="30"/>
      <c r="B562" s="61"/>
      <c r="C562" s="31"/>
      <c r="D562" s="31"/>
      <c r="H562" s="36"/>
    </row>
    <row r="563" spans="1:8" ht="12.75">
      <c r="A563" s="30"/>
      <c r="B563" s="61"/>
      <c r="C563" s="31"/>
      <c r="D563" s="31"/>
      <c r="H563" s="36"/>
    </row>
    <row r="564" spans="1:8" ht="12.75">
      <c r="A564" s="30"/>
      <c r="B564" s="61"/>
      <c r="C564" s="31"/>
      <c r="D564" s="31"/>
      <c r="H564" s="36"/>
    </row>
    <row r="565" spans="1:8" ht="12.75">
      <c r="A565" s="30"/>
      <c r="B565" s="61"/>
      <c r="C565" s="31"/>
      <c r="D565" s="31"/>
      <c r="H565" s="36"/>
    </row>
    <row r="566" spans="1:8" ht="12.75">
      <c r="A566" s="30"/>
      <c r="B566" s="61"/>
      <c r="C566" s="31"/>
      <c r="D566" s="31"/>
      <c r="H566" s="36"/>
    </row>
    <row r="567" spans="2:8" ht="12.75">
      <c r="B567" s="80"/>
      <c r="H567" s="36"/>
    </row>
    <row r="568" spans="2:8" ht="12.75">
      <c r="B568" s="80"/>
      <c r="H568" s="36"/>
    </row>
    <row r="569" ht="12.75">
      <c r="B569" s="80"/>
    </row>
    <row r="800" spans="26:27" ht="12" hidden="1">
      <c r="Z800" s="81" t="s">
        <v>0</v>
      </c>
      <c r="AA800" s="81" t="s">
        <v>571</v>
      </c>
    </row>
    <row r="801" spans="26:27" ht="12" hidden="1">
      <c r="Z801" s="9" t="s">
        <v>1</v>
      </c>
      <c r="AA801" s="9" t="s">
        <v>482</v>
      </c>
    </row>
    <row r="802" spans="26:27" ht="12" hidden="1">
      <c r="Z802" s="9" t="s">
        <v>428</v>
      </c>
      <c r="AA802" s="9" t="s">
        <v>429</v>
      </c>
    </row>
    <row r="803" spans="26:27" ht="12" hidden="1">
      <c r="Z803" s="9" t="s">
        <v>2</v>
      </c>
      <c r="AA803" s="9" t="s">
        <v>3</v>
      </c>
    </row>
    <row r="804" spans="26:27" ht="12" hidden="1">
      <c r="Z804" s="9" t="s">
        <v>4</v>
      </c>
      <c r="AA804" s="9" t="s">
        <v>5</v>
      </c>
    </row>
    <row r="805" spans="26:27" ht="12" hidden="1">
      <c r="Z805" s="9" t="s">
        <v>430</v>
      </c>
      <c r="AA805" s="9" t="s">
        <v>431</v>
      </c>
    </row>
    <row r="806" spans="26:27" ht="12" hidden="1">
      <c r="Z806" s="9" t="s">
        <v>619</v>
      </c>
      <c r="AA806" s="9" t="s">
        <v>620</v>
      </c>
    </row>
    <row r="807" spans="26:27" ht="12" hidden="1">
      <c r="Z807" s="9" t="s">
        <v>6</v>
      </c>
      <c r="AA807" s="9" t="s">
        <v>7</v>
      </c>
    </row>
    <row r="808" spans="26:27" ht="12" hidden="1">
      <c r="Z808" s="9" t="s">
        <v>483</v>
      </c>
      <c r="AA808" s="9" t="s">
        <v>484</v>
      </c>
    </row>
    <row r="809" spans="26:27" ht="12" hidden="1">
      <c r="Z809" s="9" t="s">
        <v>10</v>
      </c>
      <c r="AA809" s="9" t="s">
        <v>11</v>
      </c>
    </row>
    <row r="810" spans="26:27" ht="12" hidden="1">
      <c r="Z810" s="9" t="s">
        <v>12</v>
      </c>
      <c r="AA810" s="9" t="s">
        <v>13</v>
      </c>
    </row>
    <row r="811" spans="26:27" ht="12" hidden="1">
      <c r="Z811" s="9" t="s">
        <v>14</v>
      </c>
      <c r="AA811" s="9" t="s">
        <v>15</v>
      </c>
    </row>
    <row r="812" spans="26:27" ht="12" hidden="1">
      <c r="Z812" s="9" t="s">
        <v>432</v>
      </c>
      <c r="AA812" s="9" t="s">
        <v>687</v>
      </c>
    </row>
    <row r="813" spans="26:27" ht="12" hidden="1">
      <c r="Z813" s="9" t="s">
        <v>19</v>
      </c>
      <c r="AA813" s="9" t="s">
        <v>20</v>
      </c>
    </row>
    <row r="814" spans="26:27" ht="12" hidden="1">
      <c r="Z814" s="9" t="s">
        <v>22</v>
      </c>
      <c r="AA814" s="9" t="s">
        <v>23</v>
      </c>
    </row>
    <row r="815" spans="26:27" ht="12" hidden="1">
      <c r="Z815" s="9" t="s">
        <v>667</v>
      </c>
      <c r="AA815" s="9" t="s">
        <v>668</v>
      </c>
    </row>
    <row r="816" spans="26:27" ht="12" hidden="1">
      <c r="Z816" s="9" t="s">
        <v>18</v>
      </c>
      <c r="AA816" s="9" t="s">
        <v>433</v>
      </c>
    </row>
    <row r="817" spans="26:27" ht="12" hidden="1">
      <c r="Z817" s="9" t="s">
        <v>21</v>
      </c>
      <c r="AA817" s="9" t="s">
        <v>434</v>
      </c>
    </row>
    <row r="818" spans="26:27" ht="12" hidden="1">
      <c r="Z818" s="9" t="s">
        <v>8</v>
      </c>
      <c r="AA818" s="9" t="s">
        <v>9</v>
      </c>
    </row>
    <row r="819" spans="26:27" ht="12" hidden="1">
      <c r="Z819" s="9" t="s">
        <v>27</v>
      </c>
      <c r="AA819" s="9" t="s">
        <v>28</v>
      </c>
    </row>
    <row r="820" spans="26:27" ht="12" hidden="1">
      <c r="Z820" s="9" t="s">
        <v>24</v>
      </c>
      <c r="AA820" s="9" t="s">
        <v>25</v>
      </c>
    </row>
    <row r="821" spans="26:27" ht="12" hidden="1">
      <c r="Z821" s="9" t="s">
        <v>29</v>
      </c>
      <c r="AA821" s="9" t="s">
        <v>522</v>
      </c>
    </row>
    <row r="822" spans="26:27" ht="12" hidden="1">
      <c r="Z822" s="9" t="s">
        <v>30</v>
      </c>
      <c r="AA822" s="9" t="s">
        <v>31</v>
      </c>
    </row>
    <row r="823" spans="26:27" ht="12" hidden="1">
      <c r="Z823" s="9" t="s">
        <v>26</v>
      </c>
      <c r="AA823" s="9" t="s">
        <v>435</v>
      </c>
    </row>
    <row r="824" spans="26:27" ht="12" hidden="1">
      <c r="Z824" s="9" t="s">
        <v>466</v>
      </c>
      <c r="AA824" s="9" t="s">
        <v>467</v>
      </c>
    </row>
    <row r="825" spans="26:27" ht="12" hidden="1">
      <c r="Z825" s="9" t="s">
        <v>32</v>
      </c>
      <c r="AA825" s="9" t="s">
        <v>33</v>
      </c>
    </row>
    <row r="826" spans="26:27" ht="12" hidden="1">
      <c r="Z826" s="9" t="s">
        <v>36</v>
      </c>
      <c r="AA826" s="9" t="s">
        <v>37</v>
      </c>
    </row>
    <row r="827" spans="26:27" ht="12" hidden="1">
      <c r="Z827" s="9" t="s">
        <v>38</v>
      </c>
      <c r="AA827" s="9" t="s">
        <v>544</v>
      </c>
    </row>
    <row r="828" spans="26:27" ht="12" hidden="1">
      <c r="Z828" s="9" t="s">
        <v>436</v>
      </c>
      <c r="AA828" s="9" t="s">
        <v>437</v>
      </c>
    </row>
    <row r="829" spans="26:27" ht="12" hidden="1">
      <c r="Z829" s="9" t="s">
        <v>43</v>
      </c>
      <c r="AA829" s="9" t="s">
        <v>44</v>
      </c>
    </row>
    <row r="830" spans="26:27" ht="12" hidden="1">
      <c r="Z830" s="9" t="s">
        <v>678</v>
      </c>
      <c r="AA830" s="9" t="s">
        <v>698</v>
      </c>
    </row>
    <row r="831" spans="26:27" ht="12" hidden="1">
      <c r="Z831" s="9" t="s">
        <v>45</v>
      </c>
      <c r="AA831" s="9" t="s">
        <v>523</v>
      </c>
    </row>
    <row r="832" spans="26:27" ht="12" hidden="1">
      <c r="Z832" s="9" t="s">
        <v>41</v>
      </c>
      <c r="AA832" s="9" t="s">
        <v>42</v>
      </c>
    </row>
    <row r="833" spans="26:27" ht="12" hidden="1">
      <c r="Z833" s="9" t="s">
        <v>48</v>
      </c>
      <c r="AA833" s="9" t="s">
        <v>49</v>
      </c>
    </row>
    <row r="834" spans="26:27" ht="12" hidden="1">
      <c r="Z834" s="9" t="s">
        <v>50</v>
      </c>
      <c r="AA834" s="9" t="s">
        <v>51</v>
      </c>
    </row>
    <row r="835" spans="26:27" ht="12" hidden="1">
      <c r="Z835" s="9" t="s">
        <v>468</v>
      </c>
      <c r="AA835" s="9" t="s">
        <v>469</v>
      </c>
    </row>
    <row r="836" spans="26:27" ht="12" hidden="1">
      <c r="Z836" s="9" t="s">
        <v>34</v>
      </c>
      <c r="AA836" s="9" t="s">
        <v>35</v>
      </c>
    </row>
    <row r="837" spans="26:27" ht="12" hidden="1">
      <c r="Z837" s="9" t="s">
        <v>706</v>
      </c>
      <c r="AA837" s="9" t="s">
        <v>707</v>
      </c>
    </row>
    <row r="838" spans="26:27" ht="12" hidden="1">
      <c r="Z838" s="9" t="s">
        <v>52</v>
      </c>
      <c r="AA838" s="9" t="s">
        <v>53</v>
      </c>
    </row>
    <row r="839" spans="26:27" ht="12" hidden="1">
      <c r="Z839" s="9" t="s">
        <v>54</v>
      </c>
      <c r="AA839" s="9" t="s">
        <v>55</v>
      </c>
    </row>
    <row r="840" spans="26:27" ht="12" hidden="1">
      <c r="Z840" s="9" t="s">
        <v>257</v>
      </c>
      <c r="AA840" s="9" t="s">
        <v>258</v>
      </c>
    </row>
    <row r="841" spans="26:27" ht="12" hidden="1">
      <c r="Z841" s="9" t="s">
        <v>46</v>
      </c>
      <c r="AA841" s="9" t="s">
        <v>47</v>
      </c>
    </row>
    <row r="842" spans="26:27" ht="12" hidden="1">
      <c r="Z842" s="9" t="s">
        <v>708</v>
      </c>
      <c r="AA842" s="9" t="s">
        <v>709</v>
      </c>
    </row>
    <row r="843" spans="26:27" ht="12" hidden="1">
      <c r="Z843" s="9" t="s">
        <v>56</v>
      </c>
      <c r="AA843" s="9" t="s">
        <v>57</v>
      </c>
    </row>
    <row r="844" spans="26:27" ht="12" hidden="1">
      <c r="Z844" s="9" t="s">
        <v>16</v>
      </c>
      <c r="AA844" s="9" t="s">
        <v>17</v>
      </c>
    </row>
    <row r="845" spans="26:27" ht="12" hidden="1">
      <c r="Z845" s="9" t="s">
        <v>60</v>
      </c>
      <c r="AA845" s="9" t="s">
        <v>61</v>
      </c>
    </row>
    <row r="846" spans="26:27" ht="12" hidden="1">
      <c r="Z846" s="9" t="s">
        <v>58</v>
      </c>
      <c r="AA846" s="9" t="s">
        <v>59</v>
      </c>
    </row>
    <row r="847" spans="26:27" ht="12" hidden="1">
      <c r="Z847" s="9" t="s">
        <v>621</v>
      </c>
      <c r="AA847" s="9" t="s">
        <v>565</v>
      </c>
    </row>
    <row r="848" spans="26:27" ht="12" hidden="1">
      <c r="Z848" s="9" t="s">
        <v>62</v>
      </c>
      <c r="AA848" s="9" t="s">
        <v>63</v>
      </c>
    </row>
    <row r="849" spans="26:27" ht="12" hidden="1">
      <c r="Z849" s="9" t="s">
        <v>39</v>
      </c>
      <c r="AA849" s="9" t="s">
        <v>40</v>
      </c>
    </row>
    <row r="850" spans="26:27" ht="12" hidden="1">
      <c r="Z850" s="9" t="s">
        <v>438</v>
      </c>
      <c r="AA850" s="9" t="s">
        <v>439</v>
      </c>
    </row>
    <row r="851" spans="26:27" ht="12" hidden="1">
      <c r="Z851" s="9" t="s">
        <v>64</v>
      </c>
      <c r="AA851" s="9" t="s">
        <v>65</v>
      </c>
    </row>
    <row r="852" spans="26:27" ht="12" hidden="1">
      <c r="Z852" s="9" t="s">
        <v>66</v>
      </c>
      <c r="AA852" s="9" t="s">
        <v>67</v>
      </c>
    </row>
    <row r="853" spans="26:27" ht="12" hidden="1">
      <c r="Z853" s="9" t="s">
        <v>68</v>
      </c>
      <c r="AA853" s="9" t="s">
        <v>69</v>
      </c>
    </row>
    <row r="854" spans="26:27" ht="12" hidden="1">
      <c r="Z854" s="9" t="s">
        <v>70</v>
      </c>
      <c r="AA854" s="9" t="s">
        <v>440</v>
      </c>
    </row>
    <row r="855" spans="26:27" ht="12" hidden="1">
      <c r="Z855" s="9" t="s">
        <v>73</v>
      </c>
      <c r="AA855" s="9" t="s">
        <v>74</v>
      </c>
    </row>
    <row r="856" spans="26:27" ht="12" hidden="1">
      <c r="Z856" s="9" t="s">
        <v>75</v>
      </c>
      <c r="AA856" s="9" t="s">
        <v>76</v>
      </c>
    </row>
    <row r="857" spans="26:27" ht="12" hidden="1">
      <c r="Z857" s="9" t="s">
        <v>87</v>
      </c>
      <c r="AA857" s="9" t="s">
        <v>88</v>
      </c>
    </row>
    <row r="858" spans="26:27" ht="12" hidden="1">
      <c r="Z858" s="9" t="s">
        <v>679</v>
      </c>
      <c r="AA858" s="9" t="s">
        <v>680</v>
      </c>
    </row>
    <row r="859" spans="26:27" ht="12" hidden="1">
      <c r="Z859" s="9" t="s">
        <v>78</v>
      </c>
      <c r="AA859" s="9" t="s">
        <v>79</v>
      </c>
    </row>
    <row r="860" spans="26:27" ht="12" hidden="1">
      <c r="Z860" s="9" t="s">
        <v>485</v>
      </c>
      <c r="AA860" s="9" t="s">
        <v>486</v>
      </c>
    </row>
    <row r="861" spans="26:27" ht="12" hidden="1">
      <c r="Z861" s="9" t="s">
        <v>80</v>
      </c>
      <c r="AA861" s="9" t="s">
        <v>81</v>
      </c>
    </row>
    <row r="862" spans="26:27" ht="12" hidden="1">
      <c r="Z862" s="9" t="s">
        <v>89</v>
      </c>
      <c r="AA862" s="9" t="s">
        <v>545</v>
      </c>
    </row>
    <row r="863" spans="26:27" ht="12" hidden="1">
      <c r="Z863" s="9" t="s">
        <v>622</v>
      </c>
      <c r="AA863" s="9" t="s">
        <v>572</v>
      </c>
    </row>
    <row r="864" spans="26:27" ht="12" hidden="1">
      <c r="Z864" s="9" t="s">
        <v>92</v>
      </c>
      <c r="AA864" s="9" t="s">
        <v>546</v>
      </c>
    </row>
    <row r="865" spans="26:27" ht="12" hidden="1">
      <c r="Z865" s="9" t="s">
        <v>77</v>
      </c>
      <c r="AA865" s="9" t="s">
        <v>710</v>
      </c>
    </row>
    <row r="866" spans="26:27" ht="12" hidden="1">
      <c r="Z866" s="9" t="s">
        <v>82</v>
      </c>
      <c r="AA866" s="9" t="s">
        <v>83</v>
      </c>
    </row>
    <row r="867" spans="26:27" ht="12" hidden="1">
      <c r="Z867" s="9" t="s">
        <v>84</v>
      </c>
      <c r="AA867" s="9" t="s">
        <v>623</v>
      </c>
    </row>
    <row r="868" spans="26:27" ht="12" hidden="1">
      <c r="Z868" s="9" t="s">
        <v>85</v>
      </c>
      <c r="AA868" s="9" t="s">
        <v>86</v>
      </c>
    </row>
    <row r="869" spans="26:27" ht="12" hidden="1">
      <c r="Z869" s="9" t="s">
        <v>688</v>
      </c>
      <c r="AA869" s="9" t="s">
        <v>669</v>
      </c>
    </row>
    <row r="870" spans="26:27" ht="12" hidden="1">
      <c r="Z870" s="9" t="s">
        <v>711</v>
      </c>
      <c r="AA870" s="9" t="s">
        <v>712</v>
      </c>
    </row>
    <row r="871" spans="26:27" ht="12" hidden="1">
      <c r="Z871" s="9" t="s">
        <v>441</v>
      </c>
      <c r="AA871" s="9" t="s">
        <v>442</v>
      </c>
    </row>
    <row r="872" spans="26:27" ht="12" hidden="1">
      <c r="Z872" s="9" t="s">
        <v>71</v>
      </c>
      <c r="AA872" s="9" t="s">
        <v>72</v>
      </c>
    </row>
    <row r="873" spans="26:27" ht="12" hidden="1">
      <c r="Z873" s="9" t="s">
        <v>97</v>
      </c>
      <c r="AA873" s="9" t="s">
        <v>98</v>
      </c>
    </row>
    <row r="874" spans="26:27" ht="12" hidden="1">
      <c r="Z874" s="9" t="s">
        <v>93</v>
      </c>
      <c r="AA874" s="9" t="s">
        <v>94</v>
      </c>
    </row>
    <row r="875" spans="26:27" ht="12" hidden="1">
      <c r="Z875" s="9" t="s">
        <v>95</v>
      </c>
      <c r="AA875" s="9" t="s">
        <v>96</v>
      </c>
    </row>
    <row r="876" spans="26:27" ht="12" hidden="1">
      <c r="Z876" s="9" t="s">
        <v>564</v>
      </c>
      <c r="AA876" s="9" t="s">
        <v>713</v>
      </c>
    </row>
    <row r="877" spans="26:27" ht="12" hidden="1">
      <c r="Z877" s="9" t="s">
        <v>90</v>
      </c>
      <c r="AA877" s="9" t="s">
        <v>91</v>
      </c>
    </row>
    <row r="878" spans="26:27" ht="12" hidden="1">
      <c r="Z878" s="9" t="s">
        <v>730</v>
      </c>
      <c r="AA878" s="9" t="s">
        <v>731</v>
      </c>
    </row>
    <row r="879" spans="26:27" ht="12" hidden="1">
      <c r="Z879" s="9" t="s">
        <v>102</v>
      </c>
      <c r="AA879" s="9" t="s">
        <v>103</v>
      </c>
    </row>
    <row r="880" spans="26:27" ht="12" hidden="1">
      <c r="Z880" s="9" t="s">
        <v>714</v>
      </c>
      <c r="AA880" s="9" t="s">
        <v>715</v>
      </c>
    </row>
    <row r="881" spans="26:27" ht="12" hidden="1">
      <c r="Z881" s="9" t="s">
        <v>107</v>
      </c>
      <c r="AA881" s="9" t="s">
        <v>108</v>
      </c>
    </row>
    <row r="882" spans="26:27" ht="12" hidden="1">
      <c r="Z882" s="9" t="s">
        <v>109</v>
      </c>
      <c r="AA882" s="9" t="s">
        <v>110</v>
      </c>
    </row>
    <row r="883" spans="26:27" ht="12" hidden="1">
      <c r="Z883" s="9" t="s">
        <v>99</v>
      </c>
      <c r="AA883" s="9" t="s">
        <v>100</v>
      </c>
    </row>
    <row r="884" spans="26:27" ht="12" hidden="1">
      <c r="Z884" s="9" t="s">
        <v>114</v>
      </c>
      <c r="AA884" s="9" t="s">
        <v>115</v>
      </c>
    </row>
    <row r="885" spans="26:27" ht="12" hidden="1">
      <c r="Z885" s="9" t="s">
        <v>105</v>
      </c>
      <c r="AA885" s="9" t="s">
        <v>106</v>
      </c>
    </row>
    <row r="886" spans="26:27" ht="12" hidden="1">
      <c r="Z886" s="9" t="s">
        <v>111</v>
      </c>
      <c r="AA886" s="9" t="s">
        <v>553</v>
      </c>
    </row>
    <row r="887" spans="26:27" ht="12" hidden="1">
      <c r="Z887" s="9" t="s">
        <v>112</v>
      </c>
      <c r="AA887" s="9" t="s">
        <v>113</v>
      </c>
    </row>
    <row r="888" spans="26:27" ht="12" hidden="1">
      <c r="Z888" s="9" t="s">
        <v>489</v>
      </c>
      <c r="AA888" s="9" t="s">
        <v>479</v>
      </c>
    </row>
    <row r="889" spans="26:27" ht="12" hidden="1">
      <c r="Z889" s="9" t="s">
        <v>101</v>
      </c>
      <c r="AA889" s="9" t="s">
        <v>661</v>
      </c>
    </row>
    <row r="890" spans="26:27" ht="12" hidden="1">
      <c r="Z890" s="9" t="s">
        <v>116</v>
      </c>
      <c r="AA890" s="9" t="s">
        <v>117</v>
      </c>
    </row>
    <row r="891" spans="26:27" ht="12" hidden="1">
      <c r="Z891" s="9" t="s">
        <v>120</v>
      </c>
      <c r="AA891" s="9" t="s">
        <v>121</v>
      </c>
    </row>
    <row r="892" spans="26:27" ht="12" hidden="1">
      <c r="Z892" s="9" t="s">
        <v>573</v>
      </c>
      <c r="AA892" s="9" t="s">
        <v>574</v>
      </c>
    </row>
    <row r="893" spans="26:27" ht="12" hidden="1">
      <c r="Z893" s="9" t="s">
        <v>443</v>
      </c>
      <c r="AA893" s="9" t="s">
        <v>444</v>
      </c>
    </row>
    <row r="894" spans="26:27" ht="12" hidden="1">
      <c r="Z894" s="9" t="s">
        <v>122</v>
      </c>
      <c r="AA894" s="9" t="s">
        <v>624</v>
      </c>
    </row>
    <row r="895" spans="26:27" ht="12" hidden="1">
      <c r="Z895" s="9" t="s">
        <v>554</v>
      </c>
      <c r="AA895" s="9" t="s">
        <v>555</v>
      </c>
    </row>
    <row r="896" spans="26:27" ht="12" hidden="1">
      <c r="Z896" s="9" t="s">
        <v>123</v>
      </c>
      <c r="AA896" s="9" t="s">
        <v>124</v>
      </c>
    </row>
    <row r="897" spans="26:27" ht="12" hidden="1">
      <c r="Z897" s="9" t="s">
        <v>699</v>
      </c>
      <c r="AA897" s="9" t="s">
        <v>700</v>
      </c>
    </row>
    <row r="898" spans="26:27" ht="12" hidden="1">
      <c r="Z898" s="9" t="s">
        <v>625</v>
      </c>
      <c r="AA898" s="9" t="s">
        <v>540</v>
      </c>
    </row>
    <row r="899" spans="26:27" ht="12" hidden="1">
      <c r="Z899" s="9" t="s">
        <v>125</v>
      </c>
      <c r="AA899" s="9" t="s">
        <v>126</v>
      </c>
    </row>
    <row r="900" spans="26:27" ht="12" hidden="1">
      <c r="Z900" s="9" t="s">
        <v>701</v>
      </c>
      <c r="AA900" s="9" t="s">
        <v>702</v>
      </c>
    </row>
    <row r="901" spans="26:27" ht="12" hidden="1">
      <c r="Z901" s="9" t="s">
        <v>662</v>
      </c>
      <c r="AA901" s="9" t="s">
        <v>663</v>
      </c>
    </row>
    <row r="902" spans="26:27" ht="12" hidden="1">
      <c r="Z902" s="9" t="s">
        <v>118</v>
      </c>
      <c r="AA902" s="9" t="s">
        <v>119</v>
      </c>
    </row>
    <row r="903" spans="26:27" ht="12" hidden="1">
      <c r="Z903" s="9" t="s">
        <v>503</v>
      </c>
      <c r="AA903" s="9" t="s">
        <v>491</v>
      </c>
    </row>
    <row r="904" spans="26:27" ht="12" hidden="1">
      <c r="Z904" s="9" t="s">
        <v>556</v>
      </c>
      <c r="AA904" s="9" t="s">
        <v>557</v>
      </c>
    </row>
    <row r="905" spans="26:27" ht="12" hidden="1">
      <c r="Z905" s="9" t="s">
        <v>127</v>
      </c>
      <c r="AA905" s="9" t="s">
        <v>681</v>
      </c>
    </row>
    <row r="906" spans="26:27" ht="12" hidden="1">
      <c r="Z906" s="9" t="s">
        <v>132</v>
      </c>
      <c r="AA906" s="9" t="s">
        <v>133</v>
      </c>
    </row>
    <row r="907" spans="26:27" ht="12" hidden="1">
      <c r="Z907" s="9" t="s">
        <v>128</v>
      </c>
      <c r="AA907" s="9" t="s">
        <v>129</v>
      </c>
    </row>
    <row r="908" spans="26:27" ht="12" hidden="1">
      <c r="Z908" s="9" t="s">
        <v>134</v>
      </c>
      <c r="AA908" s="9" t="s">
        <v>135</v>
      </c>
    </row>
    <row r="909" spans="26:27" ht="12" hidden="1">
      <c r="Z909" s="9" t="s">
        <v>689</v>
      </c>
      <c r="AA909" s="9" t="s">
        <v>670</v>
      </c>
    </row>
    <row r="910" spans="26:27" ht="12" hidden="1">
      <c r="Z910" s="9" t="s">
        <v>130</v>
      </c>
      <c r="AA910" s="9" t="s">
        <v>131</v>
      </c>
    </row>
    <row r="911" spans="26:27" ht="12" hidden="1">
      <c r="Z911" s="9" t="s">
        <v>504</v>
      </c>
      <c r="AA911" s="9" t="s">
        <v>492</v>
      </c>
    </row>
    <row r="912" spans="26:27" ht="12" hidden="1">
      <c r="Z912" s="9" t="s">
        <v>141</v>
      </c>
      <c r="AA912" s="9" t="s">
        <v>142</v>
      </c>
    </row>
    <row r="913" spans="26:27" ht="12" hidden="1">
      <c r="Z913" s="9" t="s">
        <v>136</v>
      </c>
      <c r="AA913" s="9" t="s">
        <v>505</v>
      </c>
    </row>
    <row r="914" spans="26:27" ht="12" hidden="1">
      <c r="Z914" s="9" t="s">
        <v>137</v>
      </c>
      <c r="AA914" s="9" t="s">
        <v>138</v>
      </c>
    </row>
    <row r="915" spans="26:27" ht="12" hidden="1">
      <c r="Z915" s="9" t="s">
        <v>139</v>
      </c>
      <c r="AA915" s="9" t="s">
        <v>140</v>
      </c>
    </row>
    <row r="916" spans="26:27" ht="12" hidden="1">
      <c r="Z916" s="9" t="s">
        <v>143</v>
      </c>
      <c r="AA916" s="9" t="s">
        <v>524</v>
      </c>
    </row>
    <row r="917" spans="26:27" ht="12" hidden="1">
      <c r="Z917" s="9" t="s">
        <v>690</v>
      </c>
      <c r="AA917" s="9" t="s">
        <v>682</v>
      </c>
    </row>
    <row r="918" spans="26:27" ht="12" hidden="1">
      <c r="Z918" s="9" t="s">
        <v>144</v>
      </c>
      <c r="AA918" s="9" t="s">
        <v>145</v>
      </c>
    </row>
    <row r="919" spans="26:27" ht="12" hidden="1">
      <c r="Z919" s="9" t="s">
        <v>470</v>
      </c>
      <c r="AA919" s="9" t="s">
        <v>471</v>
      </c>
    </row>
    <row r="920" spans="26:27" ht="12" hidden="1">
      <c r="Z920" s="9" t="s">
        <v>146</v>
      </c>
      <c r="AA920" s="9" t="s">
        <v>147</v>
      </c>
    </row>
    <row r="921" spans="26:27" ht="12" hidden="1">
      <c r="Z921" s="9" t="s">
        <v>157</v>
      </c>
      <c r="AA921" s="9" t="s">
        <v>158</v>
      </c>
    </row>
    <row r="922" spans="26:27" ht="12" hidden="1">
      <c r="Z922" s="9" t="s">
        <v>154</v>
      </c>
      <c r="AA922" s="9" t="s">
        <v>445</v>
      </c>
    </row>
    <row r="923" spans="26:27" ht="12" hidden="1">
      <c r="Z923" s="9" t="s">
        <v>148</v>
      </c>
      <c r="AA923" s="9" t="s">
        <v>149</v>
      </c>
    </row>
    <row r="924" spans="26:27" ht="12" hidden="1">
      <c r="Z924" s="9" t="s">
        <v>150</v>
      </c>
      <c r="AA924" s="9" t="s">
        <v>151</v>
      </c>
    </row>
    <row r="925" spans="26:27" ht="12" hidden="1">
      <c r="Z925" s="9" t="s">
        <v>155</v>
      </c>
      <c r="AA925" s="9" t="s">
        <v>156</v>
      </c>
    </row>
    <row r="926" spans="26:27" ht="12" hidden="1">
      <c r="Z926" s="9" t="s">
        <v>159</v>
      </c>
      <c r="AA926" s="9" t="s">
        <v>501</v>
      </c>
    </row>
    <row r="927" spans="26:27" ht="12" hidden="1">
      <c r="Z927" s="9" t="s">
        <v>160</v>
      </c>
      <c r="AA927" s="9" t="s">
        <v>161</v>
      </c>
    </row>
    <row r="928" spans="26:27" ht="12" hidden="1">
      <c r="Z928" s="9" t="s">
        <v>496</v>
      </c>
      <c r="AA928" s="9" t="s">
        <v>497</v>
      </c>
    </row>
    <row r="929" spans="26:27" ht="12" hidden="1">
      <c r="Z929" s="9" t="s">
        <v>152</v>
      </c>
      <c r="AA929" s="9" t="s">
        <v>153</v>
      </c>
    </row>
    <row r="930" spans="26:27" ht="12" hidden="1">
      <c r="Z930" s="9" t="s">
        <v>162</v>
      </c>
      <c r="AA930" s="9" t="s">
        <v>163</v>
      </c>
    </row>
    <row r="931" spans="26:27" ht="12" hidden="1">
      <c r="Z931" s="9" t="s">
        <v>164</v>
      </c>
      <c r="AA931" s="9" t="s">
        <v>165</v>
      </c>
    </row>
    <row r="932" spans="26:27" ht="12" hidden="1">
      <c r="Z932" s="9" t="s">
        <v>166</v>
      </c>
      <c r="AA932" s="9" t="s">
        <v>167</v>
      </c>
    </row>
    <row r="933" spans="26:27" ht="12" hidden="1">
      <c r="Z933" s="9" t="s">
        <v>446</v>
      </c>
      <c r="AA933" s="9" t="s">
        <v>447</v>
      </c>
    </row>
    <row r="934" spans="26:27" ht="12" hidden="1">
      <c r="Z934" s="9" t="s">
        <v>168</v>
      </c>
      <c r="AA934" s="9" t="s">
        <v>169</v>
      </c>
    </row>
    <row r="935" spans="26:27" ht="12" hidden="1">
      <c r="Z935" s="9" t="s">
        <v>725</v>
      </c>
      <c r="AA935" s="9" t="s">
        <v>726</v>
      </c>
    </row>
    <row r="936" spans="26:27" ht="12" hidden="1">
      <c r="Z936" s="9" t="s">
        <v>676</v>
      </c>
      <c r="AA936" s="9" t="s">
        <v>677</v>
      </c>
    </row>
    <row r="937" spans="26:27" ht="12" hidden="1">
      <c r="Z937" s="9" t="s">
        <v>626</v>
      </c>
      <c r="AA937" s="9" t="s">
        <v>558</v>
      </c>
    </row>
    <row r="938" spans="26:27" ht="12" hidden="1">
      <c r="Z938" s="9" t="s">
        <v>547</v>
      </c>
      <c r="AA938" s="9" t="s">
        <v>548</v>
      </c>
    </row>
    <row r="939" spans="26:27" ht="12" hidden="1">
      <c r="Z939" s="9" t="s">
        <v>172</v>
      </c>
      <c r="AA939" s="9" t="s">
        <v>173</v>
      </c>
    </row>
    <row r="940" spans="26:27" ht="12" hidden="1">
      <c r="Z940" s="9" t="s">
        <v>174</v>
      </c>
      <c r="AA940" s="9" t="s">
        <v>175</v>
      </c>
    </row>
    <row r="941" spans="26:27" ht="12" hidden="1">
      <c r="Z941" s="9" t="s">
        <v>177</v>
      </c>
      <c r="AA941" s="9" t="s">
        <v>178</v>
      </c>
    </row>
    <row r="942" spans="26:27" ht="12" hidden="1">
      <c r="Z942" s="9" t="s">
        <v>170</v>
      </c>
      <c r="AA942" s="9" t="s">
        <v>171</v>
      </c>
    </row>
    <row r="943" spans="26:27" ht="12" hidden="1">
      <c r="Z943" s="9" t="s">
        <v>176</v>
      </c>
      <c r="AA943" s="9" t="s">
        <v>525</v>
      </c>
    </row>
    <row r="944" spans="26:27" ht="12" hidden="1">
      <c r="Z944" s="9" t="s">
        <v>740</v>
      </c>
      <c r="AA944" s="9" t="s">
        <v>741</v>
      </c>
    </row>
    <row r="945" spans="26:27" ht="12" hidden="1">
      <c r="Z945" s="9" t="s">
        <v>691</v>
      </c>
      <c r="AA945" s="9" t="s">
        <v>692</v>
      </c>
    </row>
    <row r="946" spans="26:27" ht="12" hidden="1">
      <c r="Z946" s="9" t="s">
        <v>181</v>
      </c>
      <c r="AA946" s="9" t="s">
        <v>506</v>
      </c>
    </row>
    <row r="947" spans="26:27" ht="12" hidden="1">
      <c r="Z947" s="9" t="s">
        <v>179</v>
      </c>
      <c r="AA947" s="9" t="s">
        <v>180</v>
      </c>
    </row>
    <row r="948" spans="26:27" ht="12" hidden="1">
      <c r="Z948" s="9" t="s">
        <v>448</v>
      </c>
      <c r="AA948" s="9" t="s">
        <v>449</v>
      </c>
    </row>
    <row r="949" spans="26:27" ht="12" hidden="1">
      <c r="Z949" s="9" t="s">
        <v>358</v>
      </c>
      <c r="AA949" s="9" t="s">
        <v>507</v>
      </c>
    </row>
    <row r="950" spans="26:27" ht="12" hidden="1">
      <c r="Z950" s="9" t="s">
        <v>508</v>
      </c>
      <c r="AA950" s="9" t="s">
        <v>495</v>
      </c>
    </row>
    <row r="951" spans="26:27" ht="12" hidden="1">
      <c r="Z951" s="9" t="s">
        <v>184</v>
      </c>
      <c r="AA951" s="9" t="s">
        <v>185</v>
      </c>
    </row>
    <row r="952" spans="26:27" ht="12" hidden="1">
      <c r="Z952" s="9" t="s">
        <v>188</v>
      </c>
      <c r="AA952" s="9" t="s">
        <v>189</v>
      </c>
    </row>
    <row r="953" spans="26:27" ht="12" hidden="1">
      <c r="Z953" s="9" t="s">
        <v>186</v>
      </c>
      <c r="AA953" s="9" t="s">
        <v>187</v>
      </c>
    </row>
    <row r="954" spans="26:27" ht="12" hidden="1">
      <c r="Z954" s="9" t="s">
        <v>526</v>
      </c>
      <c r="AA954" s="9" t="s">
        <v>527</v>
      </c>
    </row>
    <row r="955" spans="26:27" ht="12" hidden="1">
      <c r="Z955" s="9" t="s">
        <v>742</v>
      </c>
      <c r="AA955" s="9" t="s">
        <v>743</v>
      </c>
    </row>
    <row r="956" spans="26:27" ht="12" hidden="1">
      <c r="Z956" s="9" t="s">
        <v>627</v>
      </c>
      <c r="AA956" s="9" t="s">
        <v>575</v>
      </c>
    </row>
    <row r="957" spans="26:27" ht="12" hidden="1">
      <c r="Z957" s="9" t="s">
        <v>190</v>
      </c>
      <c r="AA957" s="9" t="s">
        <v>191</v>
      </c>
    </row>
    <row r="958" spans="26:27" ht="12" hidden="1">
      <c r="Z958" s="9" t="s">
        <v>194</v>
      </c>
      <c r="AA958" s="9" t="s">
        <v>528</v>
      </c>
    </row>
    <row r="959" spans="26:27" ht="12" hidden="1">
      <c r="Z959" s="9" t="s">
        <v>192</v>
      </c>
      <c r="AA959" s="9" t="s">
        <v>193</v>
      </c>
    </row>
    <row r="960" spans="26:27" ht="12" hidden="1">
      <c r="Z960" s="9" t="s">
        <v>490</v>
      </c>
      <c r="AA960" s="9" t="s">
        <v>488</v>
      </c>
    </row>
    <row r="961" spans="26:27" ht="12" hidden="1">
      <c r="Z961" s="9" t="s">
        <v>182</v>
      </c>
      <c r="AA961" s="9" t="s">
        <v>183</v>
      </c>
    </row>
    <row r="962" spans="26:27" ht="12" hidden="1">
      <c r="Z962" s="9" t="s">
        <v>195</v>
      </c>
      <c r="AA962" s="9" t="s">
        <v>196</v>
      </c>
    </row>
    <row r="963" spans="26:27" ht="12" hidden="1">
      <c r="Z963" s="9" t="s">
        <v>487</v>
      </c>
      <c r="AA963" s="9" t="s">
        <v>498</v>
      </c>
    </row>
    <row r="964" spans="26:27" ht="12" hidden="1">
      <c r="Z964" s="9" t="s">
        <v>197</v>
      </c>
      <c r="AA964" s="9" t="s">
        <v>198</v>
      </c>
    </row>
    <row r="965" spans="26:27" ht="12" hidden="1">
      <c r="Z965" s="9" t="s">
        <v>199</v>
      </c>
      <c r="AA965" s="9" t="s">
        <v>200</v>
      </c>
    </row>
    <row r="966" spans="26:27" ht="12" hidden="1">
      <c r="Z966" s="9" t="s">
        <v>685</v>
      </c>
      <c r="AA966" s="9" t="s">
        <v>686</v>
      </c>
    </row>
    <row r="967" spans="26:27" ht="12" hidden="1">
      <c r="Z967" s="9" t="s">
        <v>204</v>
      </c>
      <c r="AA967" s="9" t="s">
        <v>205</v>
      </c>
    </row>
    <row r="968" spans="26:27" ht="12" hidden="1">
      <c r="Z968" s="9" t="s">
        <v>206</v>
      </c>
      <c r="AA968" s="9" t="s">
        <v>207</v>
      </c>
    </row>
    <row r="969" spans="26:27" ht="12" hidden="1">
      <c r="Z969" s="9" t="s">
        <v>203</v>
      </c>
      <c r="AA969" s="9" t="s">
        <v>474</v>
      </c>
    </row>
    <row r="970" spans="26:27" ht="12" hidden="1">
      <c r="Z970" s="9" t="s">
        <v>671</v>
      </c>
      <c r="AA970" s="9" t="s">
        <v>672</v>
      </c>
    </row>
    <row r="971" spans="26:27" ht="12" hidden="1">
      <c r="Z971" s="9" t="s">
        <v>208</v>
      </c>
      <c r="AA971" s="9" t="s">
        <v>209</v>
      </c>
    </row>
    <row r="972" spans="26:27" ht="12" hidden="1">
      <c r="Z972" s="9" t="s">
        <v>210</v>
      </c>
      <c r="AA972" s="9" t="s">
        <v>211</v>
      </c>
    </row>
    <row r="973" spans="26:27" ht="12" hidden="1">
      <c r="Z973" s="9" t="s">
        <v>212</v>
      </c>
      <c r="AA973" s="9" t="s">
        <v>450</v>
      </c>
    </row>
    <row r="974" spans="26:27" ht="12" hidden="1">
      <c r="Z974" s="9" t="s">
        <v>213</v>
      </c>
      <c r="AA974" s="9" t="s">
        <v>214</v>
      </c>
    </row>
    <row r="975" spans="26:27" ht="12" hidden="1">
      <c r="Z975" s="9" t="s">
        <v>562</v>
      </c>
      <c r="AA975" s="9" t="s">
        <v>563</v>
      </c>
    </row>
    <row r="976" spans="26:27" ht="12" hidden="1">
      <c r="Z976" s="9" t="s">
        <v>549</v>
      </c>
      <c r="AA976" s="9" t="s">
        <v>550</v>
      </c>
    </row>
    <row r="977" spans="26:27" ht="12" hidden="1">
      <c r="Z977" s="9" t="s">
        <v>215</v>
      </c>
      <c r="AA977" s="9" t="s">
        <v>529</v>
      </c>
    </row>
    <row r="978" spans="26:27" ht="12" hidden="1">
      <c r="Z978" s="9" t="s">
        <v>451</v>
      </c>
      <c r="AA978" s="9" t="s">
        <v>452</v>
      </c>
    </row>
    <row r="979" spans="26:27" ht="12" hidden="1">
      <c r="Z979" s="9" t="s">
        <v>220</v>
      </c>
      <c r="AA979" s="9" t="s">
        <v>478</v>
      </c>
    </row>
    <row r="980" spans="26:27" ht="12" hidden="1">
      <c r="Z980" s="9" t="s">
        <v>359</v>
      </c>
      <c r="AA980" s="9" t="s">
        <v>509</v>
      </c>
    </row>
    <row r="981" spans="26:27" ht="12" hidden="1">
      <c r="Z981" s="9" t="s">
        <v>539</v>
      </c>
      <c r="AA981" s="9" t="s">
        <v>530</v>
      </c>
    </row>
    <row r="982" spans="26:27" ht="12" hidden="1">
      <c r="Z982" s="9" t="s">
        <v>628</v>
      </c>
      <c r="AA982" s="9" t="s">
        <v>673</v>
      </c>
    </row>
    <row r="983" spans="26:27" ht="12" hidden="1">
      <c r="Z983" s="9" t="s">
        <v>216</v>
      </c>
      <c r="AA983" s="9" t="s">
        <v>217</v>
      </c>
    </row>
    <row r="984" spans="26:27" ht="12" hidden="1">
      <c r="Z984" s="9" t="s">
        <v>218</v>
      </c>
      <c r="AA984" s="9" t="s">
        <v>219</v>
      </c>
    </row>
    <row r="985" spans="26:27" ht="12" hidden="1">
      <c r="Z985" s="9" t="s">
        <v>221</v>
      </c>
      <c r="AA985" s="9" t="s">
        <v>222</v>
      </c>
    </row>
    <row r="986" spans="26:27" ht="12" hidden="1">
      <c r="Z986" s="9" t="s">
        <v>223</v>
      </c>
      <c r="AA986" s="9" t="s">
        <v>224</v>
      </c>
    </row>
    <row r="987" spans="26:27" ht="12" hidden="1">
      <c r="Z987" s="9" t="s">
        <v>225</v>
      </c>
      <c r="AA987" s="9" t="s">
        <v>226</v>
      </c>
    </row>
    <row r="988" spans="26:27" ht="12" hidden="1">
      <c r="Z988" s="9" t="s">
        <v>744</v>
      </c>
      <c r="AA988" s="9" t="s">
        <v>745</v>
      </c>
    </row>
    <row r="989" spans="26:27" ht="12" hidden="1">
      <c r="Z989" s="9" t="s">
        <v>229</v>
      </c>
      <c r="AA989" s="9" t="s">
        <v>453</v>
      </c>
    </row>
    <row r="990" spans="26:27" ht="12" hidden="1">
      <c r="Z990" s="9" t="s">
        <v>232</v>
      </c>
      <c r="AA990" s="9" t="s">
        <v>233</v>
      </c>
    </row>
    <row r="991" spans="26:27" ht="12" hidden="1">
      <c r="Z991" s="9" t="s">
        <v>234</v>
      </c>
      <c r="AA991" s="9" t="s">
        <v>235</v>
      </c>
    </row>
    <row r="992" spans="26:27" ht="12" hidden="1">
      <c r="Z992" s="9" t="s">
        <v>244</v>
      </c>
      <c r="AA992" s="9" t="s">
        <v>245</v>
      </c>
    </row>
    <row r="993" spans="26:27" ht="12" hidden="1">
      <c r="Z993" s="9" t="s">
        <v>237</v>
      </c>
      <c r="AA993" s="9" t="s">
        <v>238</v>
      </c>
    </row>
    <row r="994" spans="26:27" ht="12" hidden="1">
      <c r="Z994" s="9" t="s">
        <v>239</v>
      </c>
      <c r="AA994" s="9" t="s">
        <v>240</v>
      </c>
    </row>
    <row r="995" spans="26:27" ht="12" hidden="1">
      <c r="Z995" s="9" t="s">
        <v>241</v>
      </c>
      <c r="AA995" s="9" t="s">
        <v>551</v>
      </c>
    </row>
    <row r="996" spans="26:27" ht="12" hidden="1">
      <c r="Z996" s="9" t="s">
        <v>236</v>
      </c>
      <c r="AA996" s="9" t="s">
        <v>552</v>
      </c>
    </row>
    <row r="997" spans="26:27" ht="12" hidden="1">
      <c r="Z997" s="9" t="s">
        <v>242</v>
      </c>
      <c r="AA997" s="9" t="s">
        <v>243</v>
      </c>
    </row>
    <row r="998" spans="26:27" ht="12" hidden="1">
      <c r="Z998" s="9" t="s">
        <v>246</v>
      </c>
      <c r="AA998" s="9" t="s">
        <v>247</v>
      </c>
    </row>
    <row r="999" spans="26:27" ht="12" hidden="1">
      <c r="Z999" s="9" t="s">
        <v>746</v>
      </c>
      <c r="AA999" s="9" t="s">
        <v>732</v>
      </c>
    </row>
    <row r="1000" spans="26:27" ht="12" hidden="1">
      <c r="Z1000" s="9" t="s">
        <v>250</v>
      </c>
      <c r="AA1000" s="9" t="s">
        <v>251</v>
      </c>
    </row>
    <row r="1001" spans="26:27" ht="12" hidden="1">
      <c r="Z1001" s="9" t="s">
        <v>252</v>
      </c>
      <c r="AA1001" s="9" t="s">
        <v>747</v>
      </c>
    </row>
    <row r="1002" spans="26:27" ht="12" hidden="1">
      <c r="Z1002" s="9" t="s">
        <v>248</v>
      </c>
      <c r="AA1002" s="9" t="s">
        <v>249</v>
      </c>
    </row>
    <row r="1003" spans="26:27" ht="12" hidden="1">
      <c r="Z1003" s="9" t="s">
        <v>510</v>
      </c>
      <c r="AA1003" s="9" t="s">
        <v>511</v>
      </c>
    </row>
    <row r="1004" spans="26:27" ht="12" hidden="1">
      <c r="Z1004" s="9" t="s">
        <v>227</v>
      </c>
      <c r="AA1004" s="9" t="s">
        <v>228</v>
      </c>
    </row>
    <row r="1005" spans="26:27" ht="12" hidden="1">
      <c r="Z1005" s="9" t="s">
        <v>253</v>
      </c>
      <c r="AA1005" s="9" t="s">
        <v>254</v>
      </c>
    </row>
    <row r="1006" spans="26:27" ht="12" hidden="1">
      <c r="Z1006" s="9" t="s">
        <v>230</v>
      </c>
      <c r="AA1006" s="9" t="s">
        <v>231</v>
      </c>
    </row>
    <row r="1007" spans="26:27" ht="12" hidden="1">
      <c r="Z1007" s="9" t="s">
        <v>255</v>
      </c>
      <c r="AA1007" s="9" t="s">
        <v>256</v>
      </c>
    </row>
    <row r="1008" spans="26:27" ht="12" hidden="1">
      <c r="Z1008" s="9" t="s">
        <v>472</v>
      </c>
      <c r="AA1008" s="9" t="s">
        <v>629</v>
      </c>
    </row>
    <row r="1009" spans="26:27" ht="12" hidden="1">
      <c r="Z1009" s="9" t="s">
        <v>259</v>
      </c>
      <c r="AA1009" s="9" t="s">
        <v>260</v>
      </c>
    </row>
    <row r="1010" spans="26:27" ht="12" hidden="1">
      <c r="Z1010" s="9" t="s">
        <v>454</v>
      </c>
      <c r="AA1010" s="9" t="s">
        <v>455</v>
      </c>
    </row>
    <row r="1011" spans="26:27" ht="12" hidden="1">
      <c r="Z1011" s="9" t="s">
        <v>261</v>
      </c>
      <c r="AA1011" s="9" t="s">
        <v>262</v>
      </c>
    </row>
    <row r="1012" spans="26:27" ht="12" hidden="1">
      <c r="Z1012" s="9" t="s">
        <v>267</v>
      </c>
      <c r="AA1012" s="9" t="s">
        <v>268</v>
      </c>
    </row>
    <row r="1013" spans="26:27" ht="12" hidden="1">
      <c r="Z1013" s="9" t="s">
        <v>263</v>
      </c>
      <c r="AA1013" s="9" t="s">
        <v>264</v>
      </c>
    </row>
    <row r="1014" spans="26:27" ht="12" hidden="1">
      <c r="Z1014" s="9" t="s">
        <v>275</v>
      </c>
      <c r="AA1014" s="9" t="s">
        <v>276</v>
      </c>
    </row>
    <row r="1015" spans="26:27" ht="12" hidden="1">
      <c r="Z1015" s="9" t="s">
        <v>277</v>
      </c>
      <c r="AA1015" s="9" t="s">
        <v>278</v>
      </c>
    </row>
    <row r="1016" spans="26:27" ht="12" hidden="1">
      <c r="Z1016" s="9" t="s">
        <v>279</v>
      </c>
      <c r="AA1016" s="9" t="s">
        <v>280</v>
      </c>
    </row>
    <row r="1017" spans="26:27" ht="12" hidden="1">
      <c r="Z1017" s="9" t="s">
        <v>281</v>
      </c>
      <c r="AA1017" s="9" t="s">
        <v>282</v>
      </c>
    </row>
    <row r="1018" spans="26:27" ht="12" hidden="1">
      <c r="Z1018" s="9" t="s">
        <v>499</v>
      </c>
      <c r="AA1018" s="9" t="s">
        <v>500</v>
      </c>
    </row>
    <row r="1019" spans="26:27" ht="12" hidden="1">
      <c r="Z1019" s="9" t="s">
        <v>716</v>
      </c>
      <c r="AA1019" s="9" t="s">
        <v>733</v>
      </c>
    </row>
    <row r="1020" spans="26:27" ht="12" hidden="1">
      <c r="Z1020" s="9" t="s">
        <v>285</v>
      </c>
      <c r="AA1020" s="9" t="s">
        <v>286</v>
      </c>
    </row>
    <row r="1021" spans="26:27" ht="12" hidden="1">
      <c r="Z1021" s="9" t="s">
        <v>287</v>
      </c>
      <c r="AA1021" s="9" t="s">
        <v>531</v>
      </c>
    </row>
    <row r="1022" spans="26:27" ht="12" hidden="1">
      <c r="Z1022" s="9" t="s">
        <v>269</v>
      </c>
      <c r="AA1022" s="9" t="s">
        <v>270</v>
      </c>
    </row>
    <row r="1023" spans="26:27" ht="12" hidden="1">
      <c r="Z1023" s="9" t="s">
        <v>456</v>
      </c>
      <c r="AA1023" s="9" t="s">
        <v>457</v>
      </c>
    </row>
    <row r="1024" spans="26:27" ht="12" hidden="1">
      <c r="Z1024" s="9" t="s">
        <v>748</v>
      </c>
      <c r="AA1024" s="9" t="s">
        <v>749</v>
      </c>
    </row>
    <row r="1025" spans="26:27" ht="12" hidden="1">
      <c r="Z1025" s="9" t="s">
        <v>265</v>
      </c>
      <c r="AA1025" s="9" t="s">
        <v>266</v>
      </c>
    </row>
    <row r="1026" spans="26:27" ht="12" hidden="1">
      <c r="Z1026" s="9" t="s">
        <v>271</v>
      </c>
      <c r="AA1026" s="9" t="s">
        <v>272</v>
      </c>
    </row>
    <row r="1027" spans="26:27" ht="12" hidden="1">
      <c r="Z1027" s="9" t="s">
        <v>693</v>
      </c>
      <c r="AA1027" s="9" t="s">
        <v>694</v>
      </c>
    </row>
    <row r="1028" spans="26:27" ht="12" hidden="1">
      <c r="Z1028" s="9" t="s">
        <v>283</v>
      </c>
      <c r="AA1028" s="9" t="s">
        <v>284</v>
      </c>
    </row>
    <row r="1029" spans="26:27" ht="12" hidden="1">
      <c r="Z1029" s="9" t="s">
        <v>290</v>
      </c>
      <c r="AA1029" s="9" t="s">
        <v>291</v>
      </c>
    </row>
    <row r="1030" spans="26:27" ht="12" hidden="1">
      <c r="Z1030" s="9" t="s">
        <v>288</v>
      </c>
      <c r="AA1030" s="9" t="s">
        <v>289</v>
      </c>
    </row>
    <row r="1031" spans="26:27" ht="12" hidden="1">
      <c r="Z1031" s="9" t="s">
        <v>273</v>
      </c>
      <c r="AA1031" s="9" t="s">
        <v>274</v>
      </c>
    </row>
    <row r="1032" spans="26:27" ht="12" hidden="1">
      <c r="Z1032" s="9" t="s">
        <v>292</v>
      </c>
      <c r="AA1032" s="9" t="s">
        <v>293</v>
      </c>
    </row>
    <row r="1033" spans="26:27" ht="12" hidden="1">
      <c r="Z1033" s="9" t="s">
        <v>298</v>
      </c>
      <c r="AA1033" s="9" t="s">
        <v>532</v>
      </c>
    </row>
    <row r="1034" spans="26:27" ht="12" hidden="1">
      <c r="Z1034" s="9" t="s">
        <v>695</v>
      </c>
      <c r="AA1034" s="9" t="s">
        <v>696</v>
      </c>
    </row>
    <row r="1035" spans="26:27" ht="12" hidden="1">
      <c r="Z1035" s="9" t="s">
        <v>294</v>
      </c>
      <c r="AA1035" s="9" t="s">
        <v>295</v>
      </c>
    </row>
    <row r="1036" spans="26:27" ht="12" hidden="1">
      <c r="Z1036" s="9" t="s">
        <v>296</v>
      </c>
      <c r="AA1036" s="9" t="s">
        <v>297</v>
      </c>
    </row>
    <row r="1037" spans="26:27" ht="12" hidden="1">
      <c r="Z1037" s="9" t="s">
        <v>301</v>
      </c>
      <c r="AA1037" s="9" t="s">
        <v>302</v>
      </c>
    </row>
    <row r="1038" spans="26:27" ht="12" hidden="1">
      <c r="Z1038" s="9" t="s">
        <v>299</v>
      </c>
      <c r="AA1038" s="9" t="s">
        <v>300</v>
      </c>
    </row>
    <row r="1039" spans="26:27" ht="12" hidden="1">
      <c r="Z1039" s="9" t="s">
        <v>303</v>
      </c>
      <c r="AA1039" s="9" t="s">
        <v>304</v>
      </c>
    </row>
    <row r="1040" spans="26:27" ht="12" hidden="1">
      <c r="Z1040" s="9" t="s">
        <v>305</v>
      </c>
      <c r="AA1040" s="9" t="s">
        <v>534</v>
      </c>
    </row>
    <row r="1041" spans="26:27" ht="12" hidden="1">
      <c r="Z1041" s="9" t="s">
        <v>306</v>
      </c>
      <c r="AA1041" s="9" t="s">
        <v>307</v>
      </c>
    </row>
    <row r="1042" spans="26:27" ht="12" hidden="1">
      <c r="Z1042" s="9" t="s">
        <v>541</v>
      </c>
      <c r="AA1042" s="9" t="s">
        <v>533</v>
      </c>
    </row>
    <row r="1043" spans="26:27" ht="12" hidden="1">
      <c r="Z1043" s="9" t="s">
        <v>308</v>
      </c>
      <c r="AA1043" s="9" t="s">
        <v>309</v>
      </c>
    </row>
    <row r="1044" spans="26:27" ht="12" hidden="1">
      <c r="Z1044" s="9" t="s">
        <v>311</v>
      </c>
      <c r="AA1044" s="9" t="s">
        <v>312</v>
      </c>
    </row>
    <row r="1045" spans="26:27" ht="12" hidden="1">
      <c r="Z1045" s="9" t="s">
        <v>750</v>
      </c>
      <c r="AA1045" s="9" t="s">
        <v>734</v>
      </c>
    </row>
    <row r="1046" spans="26:27" ht="12" hidden="1">
      <c r="Z1046" s="9" t="s">
        <v>313</v>
      </c>
      <c r="AA1046" s="9" t="s">
        <v>314</v>
      </c>
    </row>
    <row r="1047" spans="26:27" ht="12" hidden="1">
      <c r="Z1047" s="9" t="s">
        <v>315</v>
      </c>
      <c r="AA1047" s="9" t="s">
        <v>316</v>
      </c>
    </row>
    <row r="1048" spans="26:27" ht="12" hidden="1">
      <c r="Z1048" s="9" t="s">
        <v>458</v>
      </c>
      <c r="AA1048" s="9" t="s">
        <v>459</v>
      </c>
    </row>
    <row r="1049" spans="26:27" ht="12" hidden="1">
      <c r="Z1049" s="9" t="s">
        <v>321</v>
      </c>
      <c r="AA1049" s="9" t="s">
        <v>322</v>
      </c>
    </row>
    <row r="1050" spans="26:27" ht="12" hidden="1">
      <c r="Z1050" s="9" t="s">
        <v>323</v>
      </c>
      <c r="AA1050" s="9" t="s">
        <v>324</v>
      </c>
    </row>
    <row r="1051" spans="26:27" ht="12" hidden="1">
      <c r="Z1051" s="9" t="s">
        <v>566</v>
      </c>
      <c r="AA1051" s="9" t="s">
        <v>630</v>
      </c>
    </row>
    <row r="1052" spans="26:27" ht="12" hidden="1">
      <c r="Z1052" s="9" t="s">
        <v>317</v>
      </c>
      <c r="AA1052" s="9" t="s">
        <v>318</v>
      </c>
    </row>
    <row r="1053" spans="26:27" ht="12" hidden="1">
      <c r="Z1053" s="9" t="s">
        <v>325</v>
      </c>
      <c r="AA1053" s="9" t="s">
        <v>326</v>
      </c>
    </row>
    <row r="1054" spans="26:27" ht="12" hidden="1">
      <c r="Z1054" s="9" t="s">
        <v>327</v>
      </c>
      <c r="AA1054" s="9" t="s">
        <v>328</v>
      </c>
    </row>
    <row r="1055" spans="26:27" ht="12" hidden="1">
      <c r="Z1055" s="9" t="s">
        <v>356</v>
      </c>
      <c r="AA1055" s="9" t="s">
        <v>683</v>
      </c>
    </row>
    <row r="1056" spans="26:27" ht="12" hidden="1">
      <c r="Z1056" s="9" t="s">
        <v>310</v>
      </c>
      <c r="AA1056" s="9" t="s">
        <v>493</v>
      </c>
    </row>
    <row r="1057" spans="26:27" ht="12" hidden="1">
      <c r="Z1057" s="9" t="s">
        <v>104</v>
      </c>
      <c r="AA1057" s="9" t="s">
        <v>542</v>
      </c>
    </row>
    <row r="1058" spans="26:27" ht="12" hidden="1">
      <c r="Z1058" s="9" t="s">
        <v>319</v>
      </c>
      <c r="AA1058" s="9" t="s">
        <v>320</v>
      </c>
    </row>
    <row r="1059" spans="26:27" ht="12" hidden="1">
      <c r="Z1059" s="9" t="s">
        <v>331</v>
      </c>
      <c r="AA1059" s="9" t="s">
        <v>332</v>
      </c>
    </row>
    <row r="1060" spans="26:27" ht="12" hidden="1">
      <c r="Z1060" s="9" t="s">
        <v>333</v>
      </c>
      <c r="AA1060" s="9" t="s">
        <v>334</v>
      </c>
    </row>
    <row r="1061" spans="26:27" ht="12" hidden="1">
      <c r="Z1061" s="9" t="s">
        <v>329</v>
      </c>
      <c r="AA1061" s="9" t="s">
        <v>330</v>
      </c>
    </row>
    <row r="1062" spans="26:27" ht="12" hidden="1">
      <c r="Z1062" s="9" t="s">
        <v>703</v>
      </c>
      <c r="AA1062" s="9" t="s">
        <v>704</v>
      </c>
    </row>
    <row r="1063" spans="26:27" ht="12" hidden="1">
      <c r="Z1063" s="9" t="s">
        <v>337</v>
      </c>
      <c r="AA1063" s="9" t="s">
        <v>338</v>
      </c>
    </row>
    <row r="1064" spans="26:27" ht="12" hidden="1">
      <c r="Z1064" s="9" t="s">
        <v>201</v>
      </c>
      <c r="AA1064" s="9" t="s">
        <v>202</v>
      </c>
    </row>
    <row r="1065" spans="26:27" ht="12" hidden="1">
      <c r="Z1065" s="9" t="s">
        <v>473</v>
      </c>
      <c r="AA1065" s="9" t="s">
        <v>512</v>
      </c>
    </row>
    <row r="1066" spans="26:27" ht="12" hidden="1">
      <c r="Z1066" s="9" t="s">
        <v>335</v>
      </c>
      <c r="AA1066" s="9" t="s">
        <v>336</v>
      </c>
    </row>
    <row r="1067" spans="26:27" ht="12" hidden="1">
      <c r="Z1067" s="9" t="s">
        <v>339</v>
      </c>
      <c r="AA1067" s="9" t="s">
        <v>535</v>
      </c>
    </row>
    <row r="1068" spans="26:27" ht="12" hidden="1">
      <c r="Z1068" s="9" t="s">
        <v>340</v>
      </c>
      <c r="AA1068" s="9" t="s">
        <v>664</v>
      </c>
    </row>
    <row r="1069" spans="26:27" ht="12" hidden="1">
      <c r="Z1069" s="9" t="s">
        <v>567</v>
      </c>
      <c r="AA1069" s="9" t="s">
        <v>568</v>
      </c>
    </row>
    <row r="1070" spans="26:27" ht="12" hidden="1">
      <c r="Z1070" s="9" t="s">
        <v>717</v>
      </c>
      <c r="AA1070" s="9" t="s">
        <v>718</v>
      </c>
    </row>
    <row r="1071" spans="26:27" ht="12" hidden="1">
      <c r="Z1071" s="9" t="s">
        <v>341</v>
      </c>
      <c r="AA1071" s="9" t="s">
        <v>342</v>
      </c>
    </row>
    <row r="1072" spans="26:27" ht="12" hidden="1">
      <c r="Z1072" s="9" t="s">
        <v>343</v>
      </c>
      <c r="AA1072" s="9" t="s">
        <v>344</v>
      </c>
    </row>
    <row r="1073" spans="26:27" ht="12" hidden="1">
      <c r="Z1073" s="9" t="s">
        <v>345</v>
      </c>
      <c r="AA1073" s="9" t="s">
        <v>346</v>
      </c>
    </row>
    <row r="1074" spans="26:27" ht="12" hidden="1">
      <c r="Z1074" s="9" t="s">
        <v>723</v>
      </c>
      <c r="AA1074" s="9" t="s">
        <v>724</v>
      </c>
    </row>
    <row r="1075" spans="26:27" ht="12" hidden="1">
      <c r="Z1075" s="9" t="s">
        <v>362</v>
      </c>
      <c r="AA1075" s="9" t="s">
        <v>513</v>
      </c>
    </row>
    <row r="1076" spans="26:27" ht="12" hidden="1">
      <c r="Z1076" s="9" t="s">
        <v>354</v>
      </c>
      <c r="AA1076" s="9" t="s">
        <v>355</v>
      </c>
    </row>
    <row r="1077" spans="26:27" ht="12" hidden="1">
      <c r="Z1077" s="9" t="s">
        <v>352</v>
      </c>
      <c r="AA1077" s="9" t="s">
        <v>353</v>
      </c>
    </row>
    <row r="1078" spans="26:27" ht="12" hidden="1">
      <c r="Z1078" s="9" t="s">
        <v>347</v>
      </c>
      <c r="AA1078" s="9" t="s">
        <v>536</v>
      </c>
    </row>
    <row r="1079" spans="26:27" ht="12" hidden="1">
      <c r="Z1079" s="9" t="s">
        <v>735</v>
      </c>
      <c r="AA1079" s="9" t="s">
        <v>736</v>
      </c>
    </row>
    <row r="1080" spans="26:27" ht="12" hidden="1">
      <c r="Z1080" s="9" t="s">
        <v>350</v>
      </c>
      <c r="AA1080" s="9" t="s">
        <v>351</v>
      </c>
    </row>
    <row r="1081" spans="26:27" ht="12" hidden="1">
      <c r="Z1081" s="9" t="s">
        <v>475</v>
      </c>
      <c r="AA1081" s="9" t="s">
        <v>460</v>
      </c>
    </row>
    <row r="1082" spans="26:27" ht="12" hidden="1">
      <c r="Z1082" s="9" t="s">
        <v>348</v>
      </c>
      <c r="AA1082" s="9" t="s">
        <v>349</v>
      </c>
    </row>
    <row r="1083" spans="26:27" ht="12" hidden="1">
      <c r="Z1083" s="9" t="s">
        <v>751</v>
      </c>
      <c r="AA1083" s="9" t="s">
        <v>752</v>
      </c>
    </row>
    <row r="1084" spans="26:27" ht="12" hidden="1">
      <c r="Z1084" s="9" t="s">
        <v>364</v>
      </c>
      <c r="AA1084" s="9" t="s">
        <v>365</v>
      </c>
    </row>
    <row r="1085" spans="26:27" ht="12" hidden="1">
      <c r="Z1085" s="9" t="s">
        <v>366</v>
      </c>
      <c r="AA1085" s="9" t="s">
        <v>367</v>
      </c>
    </row>
    <row r="1086" spans="26:27" ht="12" hidden="1">
      <c r="Z1086" s="9" t="s">
        <v>363</v>
      </c>
      <c r="AA1086" s="9" t="s">
        <v>514</v>
      </c>
    </row>
    <row r="1087" spans="26:27" ht="12" hidden="1">
      <c r="Z1087" s="9" t="s">
        <v>461</v>
      </c>
      <c r="AA1087" s="9" t="s">
        <v>462</v>
      </c>
    </row>
    <row r="1088" spans="26:27" ht="12" hidden="1">
      <c r="Z1088" s="9" t="s">
        <v>727</v>
      </c>
      <c r="AA1088" s="9" t="s">
        <v>728</v>
      </c>
    </row>
    <row r="1089" spans="26:27" ht="12" hidden="1">
      <c r="Z1089" s="9" t="s">
        <v>383</v>
      </c>
      <c r="AA1089" s="9" t="s">
        <v>384</v>
      </c>
    </row>
    <row r="1090" spans="26:27" ht="12" hidden="1">
      <c r="Z1090" s="9" t="s">
        <v>515</v>
      </c>
      <c r="AA1090" s="9" t="s">
        <v>502</v>
      </c>
    </row>
    <row r="1091" spans="26:27" ht="12" hidden="1">
      <c r="Z1091" s="9" t="s">
        <v>368</v>
      </c>
      <c r="AA1091" s="9" t="s">
        <v>369</v>
      </c>
    </row>
    <row r="1092" spans="26:27" ht="12" hidden="1">
      <c r="Z1092" s="9" t="s">
        <v>463</v>
      </c>
      <c r="AA1092" s="9" t="s">
        <v>753</v>
      </c>
    </row>
    <row r="1093" spans="26:27" ht="12" hidden="1">
      <c r="Z1093" s="9" t="s">
        <v>385</v>
      </c>
      <c r="AA1093" s="9" t="s">
        <v>386</v>
      </c>
    </row>
    <row r="1094" spans="26:27" ht="12" hidden="1">
      <c r="Z1094" s="9" t="s">
        <v>370</v>
      </c>
      <c r="AA1094" s="9" t="s">
        <v>516</v>
      </c>
    </row>
    <row r="1095" spans="26:27" ht="12" hidden="1">
      <c r="Z1095" s="9" t="s">
        <v>360</v>
      </c>
      <c r="AA1095" s="9" t="s">
        <v>517</v>
      </c>
    </row>
    <row r="1096" spans="26:27" ht="12" hidden="1">
      <c r="Z1096" s="9" t="s">
        <v>719</v>
      </c>
      <c r="AA1096" s="9" t="s">
        <v>720</v>
      </c>
    </row>
    <row r="1097" spans="26:27" ht="12" hidden="1">
      <c r="Z1097" s="9" t="s">
        <v>371</v>
      </c>
      <c r="AA1097" s="9" t="s">
        <v>372</v>
      </c>
    </row>
    <row r="1098" spans="26:27" ht="12" hidden="1">
      <c r="Z1098" s="9" t="s">
        <v>378</v>
      </c>
      <c r="AA1098" s="9" t="s">
        <v>379</v>
      </c>
    </row>
    <row r="1099" spans="26:27" ht="12" hidden="1">
      <c r="Z1099" s="9" t="s">
        <v>373</v>
      </c>
      <c r="AA1099" s="9" t="s">
        <v>374</v>
      </c>
    </row>
    <row r="1100" spans="26:27" ht="12" hidden="1">
      <c r="Z1100" s="9" t="s">
        <v>375</v>
      </c>
      <c r="AA1100" s="9" t="s">
        <v>376</v>
      </c>
    </row>
    <row r="1101" spans="26:27" ht="12" hidden="1">
      <c r="Z1101" s="9" t="s">
        <v>361</v>
      </c>
      <c r="AA1101" s="9" t="s">
        <v>518</v>
      </c>
    </row>
    <row r="1102" spans="26:27" ht="12" hidden="1">
      <c r="Z1102" s="9" t="s">
        <v>543</v>
      </c>
      <c r="AA1102" s="9" t="s">
        <v>537</v>
      </c>
    </row>
    <row r="1103" spans="26:27" ht="12" hidden="1">
      <c r="Z1103" s="9" t="s">
        <v>674</v>
      </c>
      <c r="AA1103" s="9" t="s">
        <v>705</v>
      </c>
    </row>
    <row r="1104" spans="26:27" ht="12" hidden="1">
      <c r="Z1104" s="9" t="s">
        <v>559</v>
      </c>
      <c r="AA1104" s="9" t="s">
        <v>560</v>
      </c>
    </row>
    <row r="1105" spans="26:27" ht="12" hidden="1">
      <c r="Z1105" s="9" t="s">
        <v>357</v>
      </c>
      <c r="AA1105" s="9" t="s">
        <v>519</v>
      </c>
    </row>
    <row r="1106" spans="26:27" ht="12" hidden="1">
      <c r="Z1106" s="9" t="s">
        <v>377</v>
      </c>
      <c r="AA1106" s="9" t="s">
        <v>494</v>
      </c>
    </row>
    <row r="1107" spans="26:27" ht="12" hidden="1">
      <c r="Z1107" s="9" t="s">
        <v>380</v>
      </c>
      <c r="AA1107" s="9" t="s">
        <v>480</v>
      </c>
    </row>
    <row r="1108" spans="26:27" ht="12" hidden="1">
      <c r="Z1108" s="9" t="s">
        <v>381</v>
      </c>
      <c r="AA1108" s="9" t="s">
        <v>382</v>
      </c>
    </row>
    <row r="1109" spans="26:27" ht="12" hidden="1">
      <c r="Z1109" s="9" t="s">
        <v>388</v>
      </c>
      <c r="AA1109" s="9" t="s">
        <v>389</v>
      </c>
    </row>
    <row r="1110" spans="26:27" ht="12" hidden="1">
      <c r="Z1110" s="9" t="s">
        <v>387</v>
      </c>
      <c r="AA1110" s="9" t="s">
        <v>520</v>
      </c>
    </row>
    <row r="1111" spans="26:27" ht="12" hidden="1">
      <c r="Z1111" s="9" t="s">
        <v>538</v>
      </c>
      <c r="AA1111" s="9" t="s">
        <v>561</v>
      </c>
    </row>
    <row r="1112" spans="26:27" ht="12" hidden="1">
      <c r="Z1112" s="9" t="s">
        <v>394</v>
      </c>
      <c r="AA1112" s="9" t="s">
        <v>395</v>
      </c>
    </row>
    <row r="1113" spans="26:27" ht="12" hidden="1">
      <c r="Z1113" s="9" t="s">
        <v>396</v>
      </c>
      <c r="AA1113" s="9" t="s">
        <v>397</v>
      </c>
    </row>
    <row r="1114" spans="26:27" ht="12" hidden="1">
      <c r="Z1114" s="9" t="s">
        <v>390</v>
      </c>
      <c r="AA1114" s="9" t="s">
        <v>391</v>
      </c>
    </row>
    <row r="1115" spans="26:27" ht="12" hidden="1">
      <c r="Z1115" s="9" t="s">
        <v>392</v>
      </c>
      <c r="AA1115" s="9" t="s">
        <v>393</v>
      </c>
    </row>
    <row r="1116" spans="26:27" ht="12" hidden="1">
      <c r="Z1116" s="9" t="s">
        <v>697</v>
      </c>
      <c r="AA1116" s="9" t="s">
        <v>737</v>
      </c>
    </row>
    <row r="1117" spans="26:27" ht="12" hidden="1">
      <c r="Z1117" s="9" t="s">
        <v>398</v>
      </c>
      <c r="AA1117" s="9" t="s">
        <v>399</v>
      </c>
    </row>
    <row r="1118" spans="26:27" ht="12" hidden="1">
      <c r="Z1118" s="9" t="s">
        <v>404</v>
      </c>
      <c r="AA1118" s="9" t="s">
        <v>405</v>
      </c>
    </row>
    <row r="1119" spans="26:27" ht="12" hidden="1">
      <c r="Z1119" s="9" t="s">
        <v>406</v>
      </c>
      <c r="AA1119" s="9" t="s">
        <v>407</v>
      </c>
    </row>
    <row r="1120" spans="26:27" ht="12" hidden="1">
      <c r="Z1120" s="9" t="s">
        <v>408</v>
      </c>
      <c r="AA1120" s="9" t="s">
        <v>409</v>
      </c>
    </row>
    <row r="1121" spans="26:27" ht="12" hidden="1">
      <c r="Z1121" s="9" t="s">
        <v>721</v>
      </c>
      <c r="AA1121" s="9" t="s">
        <v>722</v>
      </c>
    </row>
    <row r="1122" spans="26:27" ht="12" hidden="1">
      <c r="Z1122" s="9" t="s">
        <v>410</v>
      </c>
      <c r="AA1122" s="9" t="s">
        <v>411</v>
      </c>
    </row>
    <row r="1123" spans="26:27" ht="12" hidden="1">
      <c r="Z1123" s="9" t="s">
        <v>464</v>
      </c>
      <c r="AA1123" s="9" t="s">
        <v>569</v>
      </c>
    </row>
    <row r="1124" spans="26:27" ht="12" hidden="1">
      <c r="Z1124" s="9" t="s">
        <v>402</v>
      </c>
      <c r="AA1124" s="9" t="s">
        <v>403</v>
      </c>
    </row>
    <row r="1125" spans="26:27" ht="12" hidden="1">
      <c r="Z1125" s="9" t="s">
        <v>400</v>
      </c>
      <c r="AA1125" s="9" t="s">
        <v>401</v>
      </c>
    </row>
    <row r="1126" spans="26:27" ht="12" hidden="1">
      <c r="Z1126" s="9" t="s">
        <v>412</v>
      </c>
      <c r="AA1126" s="9" t="s">
        <v>413</v>
      </c>
    </row>
    <row r="1127" spans="26:27" ht="12" hidden="1">
      <c r="Z1127" s="9" t="s">
        <v>422</v>
      </c>
      <c r="AA1127" s="9" t="s">
        <v>521</v>
      </c>
    </row>
    <row r="1128" spans="26:27" ht="12" hidden="1">
      <c r="Z1128" s="9" t="s">
        <v>425</v>
      </c>
      <c r="AA1128" s="9" t="s">
        <v>481</v>
      </c>
    </row>
    <row r="1129" spans="26:27" ht="12" hidden="1">
      <c r="Z1129" s="9" t="s">
        <v>420</v>
      </c>
      <c r="AA1129" s="9" t="s">
        <v>421</v>
      </c>
    </row>
    <row r="1130" spans="26:27" ht="12" hidden="1">
      <c r="Z1130" s="9" t="s">
        <v>414</v>
      </c>
      <c r="AA1130" s="9" t="s">
        <v>415</v>
      </c>
    </row>
    <row r="1131" spans="26:27" ht="12" hidden="1">
      <c r="Z1131" s="9" t="s">
        <v>416</v>
      </c>
      <c r="AA1131" s="9" t="s">
        <v>417</v>
      </c>
    </row>
    <row r="1132" spans="26:27" ht="12" hidden="1">
      <c r="Z1132" s="9" t="s">
        <v>418</v>
      </c>
      <c r="AA1132" s="9" t="s">
        <v>419</v>
      </c>
    </row>
    <row r="1133" spans="26:27" ht="12" hidden="1">
      <c r="Z1133" s="9" t="s">
        <v>476</v>
      </c>
      <c r="AA1133" s="9" t="s">
        <v>477</v>
      </c>
    </row>
    <row r="1134" spans="26:27" ht="12" hidden="1">
      <c r="Z1134" s="9" t="s">
        <v>423</v>
      </c>
      <c r="AA1134" s="9" t="s">
        <v>424</v>
      </c>
    </row>
    <row r="1135" spans="26:27" ht="12" hidden="1">
      <c r="Z1135" s="9" t="s">
        <v>426</v>
      </c>
      <c r="AA1135" s="9" t="s">
        <v>427</v>
      </c>
    </row>
    <row r="1136" spans="26:27" ht="12" hidden="1">
      <c r="Z1136" s="9" t="s">
        <v>465</v>
      </c>
      <c r="AA1136" s="9" t="s">
        <v>570</v>
      </c>
    </row>
    <row r="1137" ht="12" hidden="1"/>
  </sheetData>
  <printOptions/>
  <pageMargins left="0.34" right="0.31" top="0.3937007874015748" bottom="0.18" header="0.5" footer="0.23"/>
  <pageSetup fitToHeight="3" horizontalDpi="300" verticalDpi="300" orientation="portrait" pageOrder="overThenDown" paperSize="9" scale="80" r:id="rId2"/>
  <rowBreaks count="1" manualBreakCount="1">
    <brk id="7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M308"/>
  <sheetViews>
    <sheetView showGridLines="0" workbookViewId="0" topLeftCell="A1">
      <selection activeCell="B1" sqref="B1:L27"/>
    </sheetView>
  </sheetViews>
  <sheetFormatPr defaultColWidth="9.140625" defaultRowHeight="12.75"/>
  <cols>
    <col min="1" max="1" width="1.28515625" style="114" customWidth="1"/>
    <col min="2" max="2" width="43.7109375" style="114" bestFit="1" customWidth="1"/>
    <col min="3" max="3" width="11.57421875" style="114" bestFit="1" customWidth="1"/>
    <col min="4" max="4" width="16.8515625" style="114" bestFit="1" customWidth="1"/>
    <col min="5" max="6" width="14.140625" style="114" customWidth="1"/>
    <col min="7" max="7" width="15.28125" style="114" customWidth="1"/>
    <col min="8" max="8" width="19.140625" style="114" bestFit="1" customWidth="1"/>
    <col min="9" max="9" width="19.140625" style="114" customWidth="1"/>
    <col min="10" max="10" width="18.7109375" style="114" customWidth="1"/>
    <col min="11" max="11" width="20.7109375" style="114" customWidth="1"/>
    <col min="12" max="12" width="17.421875" style="114" bestFit="1" customWidth="1"/>
    <col min="13" max="14" width="12.28125" style="114" bestFit="1" customWidth="1"/>
    <col min="15" max="15" width="10.421875" style="114" bestFit="1" customWidth="1"/>
    <col min="16" max="16384" width="9.140625" style="114" customWidth="1"/>
  </cols>
  <sheetData>
    <row r="1" ht="14.25">
      <c r="B1" s="115" t="s">
        <v>233</v>
      </c>
    </row>
    <row r="2" ht="14.25">
      <c r="B2" s="116" t="s">
        <v>852</v>
      </c>
    </row>
    <row r="3" ht="14.25">
      <c r="B3" s="117" t="s">
        <v>807</v>
      </c>
    </row>
    <row r="4" ht="15">
      <c r="B4" s="118" t="s">
        <v>808</v>
      </c>
    </row>
    <row r="5" ht="15.75" thickBot="1">
      <c r="B5" s="118"/>
    </row>
    <row r="6" spans="2:13" ht="43.5" thickBot="1">
      <c r="B6" s="119"/>
      <c r="C6" s="120" t="s">
        <v>642</v>
      </c>
      <c r="D6" s="120" t="s">
        <v>640</v>
      </c>
      <c r="E6" s="120" t="s">
        <v>809</v>
      </c>
      <c r="F6" s="120" t="s">
        <v>810</v>
      </c>
      <c r="G6" s="120" t="s">
        <v>811</v>
      </c>
      <c r="H6" s="120" t="s">
        <v>812</v>
      </c>
      <c r="I6" s="120" t="s">
        <v>606</v>
      </c>
      <c r="J6" s="120" t="s">
        <v>814</v>
      </c>
      <c r="K6" s="120" t="s">
        <v>815</v>
      </c>
      <c r="L6" s="121" t="s">
        <v>815</v>
      </c>
      <c r="M6" s="122"/>
    </row>
    <row r="7" spans="2:13" ht="15.75" thickBot="1">
      <c r="B7" s="123">
        <v>38717</v>
      </c>
      <c r="C7" s="124">
        <v>2025000</v>
      </c>
      <c r="D7" s="124">
        <v>-362620</v>
      </c>
      <c r="E7" s="124">
        <v>7529</v>
      </c>
      <c r="F7" s="124">
        <v>113919493</v>
      </c>
      <c r="G7" s="124">
        <v>4846569</v>
      </c>
      <c r="H7" s="124">
        <v>36252292</v>
      </c>
      <c r="I7" s="124">
        <v>15298894</v>
      </c>
      <c r="J7" s="124">
        <v>2994268</v>
      </c>
      <c r="K7" s="124">
        <f>SUM(C7:J7)</f>
        <v>174981425</v>
      </c>
      <c r="L7" s="125">
        <v>165445519</v>
      </c>
      <c r="M7" s="122"/>
    </row>
    <row r="8" spans="2:13" ht="15">
      <c r="B8" s="145" t="s">
        <v>816</v>
      </c>
      <c r="C8" s="146"/>
      <c r="D8" s="146"/>
      <c r="E8" s="146"/>
      <c r="F8" s="146"/>
      <c r="G8" s="146">
        <v>1340399</v>
      </c>
      <c r="H8" s="146">
        <v>8721977</v>
      </c>
      <c r="I8" s="146">
        <v>-15298894</v>
      </c>
      <c r="J8" s="146">
        <v>5236518</v>
      </c>
      <c r="K8" s="146">
        <f>SUM(C8:J8)</f>
        <v>0</v>
      </c>
      <c r="L8" s="128">
        <v>0</v>
      </c>
      <c r="M8" s="122"/>
    </row>
    <row r="9" spans="2:13" ht="15">
      <c r="B9" s="145" t="s">
        <v>817</v>
      </c>
      <c r="C9" s="146"/>
      <c r="D9" s="146"/>
      <c r="E9" s="146"/>
      <c r="F9" s="146"/>
      <c r="G9" s="146"/>
      <c r="H9" s="146"/>
      <c r="I9" s="146"/>
      <c r="J9" s="146"/>
      <c r="K9" s="146">
        <f>SUM(C9:J9)</f>
        <v>0</v>
      </c>
      <c r="L9" s="128">
        <v>0</v>
      </c>
      <c r="M9" s="122"/>
    </row>
    <row r="10" spans="2:13" ht="15">
      <c r="B10" s="145" t="s">
        <v>818</v>
      </c>
      <c r="C10" s="146"/>
      <c r="D10" s="146"/>
      <c r="E10" s="146"/>
      <c r="F10" s="146"/>
      <c r="G10" s="146"/>
      <c r="H10" s="146"/>
      <c r="I10" s="146"/>
      <c r="J10" s="146">
        <v>-4546551</v>
      </c>
      <c r="K10" s="146">
        <f>SUM(C10:J10)</f>
        <v>-4546551</v>
      </c>
      <c r="L10" s="128">
        <v>-5762988</v>
      </c>
      <c r="M10" s="122"/>
    </row>
    <row r="11" spans="2:13" ht="15.75" thickBot="1">
      <c r="B11" s="145" t="s">
        <v>819</v>
      </c>
      <c r="C11" s="146"/>
      <c r="D11" s="146"/>
      <c r="E11" s="146"/>
      <c r="F11" s="146"/>
      <c r="G11" s="146"/>
      <c r="H11" s="146"/>
      <c r="I11" s="146">
        <v>2771827</v>
      </c>
      <c r="J11" s="146"/>
      <c r="K11" s="146">
        <f>SUM(C11:J11)</f>
        <v>2771827</v>
      </c>
      <c r="L11" s="128">
        <v>15298894</v>
      </c>
      <c r="M11" s="122"/>
    </row>
    <row r="12" spans="2:13" ht="15" thickBot="1">
      <c r="B12" s="123">
        <v>38807</v>
      </c>
      <c r="C12" s="144">
        <f>SUM(C7:C11)</f>
        <v>2025000</v>
      </c>
      <c r="D12" s="144">
        <f aca="true" t="shared" si="0" ref="D12:J12">SUM(D7:D11)</f>
        <v>-362620</v>
      </c>
      <c r="E12" s="144">
        <f t="shared" si="0"/>
        <v>7529</v>
      </c>
      <c r="F12" s="144">
        <f t="shared" si="0"/>
        <v>113919493</v>
      </c>
      <c r="G12" s="144">
        <f t="shared" si="0"/>
        <v>6186968</v>
      </c>
      <c r="H12" s="144">
        <f t="shared" si="0"/>
        <v>44974269</v>
      </c>
      <c r="I12" s="144">
        <f t="shared" si="0"/>
        <v>2771827</v>
      </c>
      <c r="J12" s="144">
        <f t="shared" si="0"/>
        <v>3684235</v>
      </c>
      <c r="K12" s="144">
        <f>SUM(K7:K11)</f>
        <v>173206701</v>
      </c>
      <c r="L12" s="125">
        <v>174981425</v>
      </c>
      <c r="M12" s="122"/>
    </row>
    <row r="13" ht="15">
      <c r="B13" s="118"/>
    </row>
    <row r="14" spans="3:13" ht="15" thickBot="1">
      <c r="C14" s="122"/>
      <c r="D14" s="122"/>
      <c r="E14" s="122"/>
      <c r="F14" s="122"/>
      <c r="G14" s="122"/>
      <c r="H14" s="122"/>
      <c r="I14" s="122"/>
      <c r="J14" s="122"/>
      <c r="K14" s="122"/>
      <c r="L14" s="122"/>
      <c r="M14" s="122"/>
    </row>
    <row r="15" spans="2:13" ht="43.5" thickBot="1">
      <c r="B15" s="119"/>
      <c r="C15" s="120" t="s">
        <v>642</v>
      </c>
      <c r="D15" s="120" t="s">
        <v>640</v>
      </c>
      <c r="E15" s="120" t="s">
        <v>809</v>
      </c>
      <c r="F15" s="120" t="s">
        <v>810</v>
      </c>
      <c r="G15" s="120" t="s">
        <v>811</v>
      </c>
      <c r="H15" s="120" t="s">
        <v>812</v>
      </c>
      <c r="I15" s="120" t="s">
        <v>813</v>
      </c>
      <c r="J15" s="120" t="s">
        <v>606</v>
      </c>
      <c r="K15" s="120" t="s">
        <v>814</v>
      </c>
      <c r="L15" s="121" t="s">
        <v>815</v>
      </c>
      <c r="M15" s="122"/>
    </row>
    <row r="16" spans="2:13" ht="15.75" thickBot="1">
      <c r="B16" s="123">
        <v>39082</v>
      </c>
      <c r="C16" s="124">
        <v>2835000</v>
      </c>
      <c r="D16" s="124">
        <v>-480368</v>
      </c>
      <c r="E16" s="124">
        <v>7529</v>
      </c>
      <c r="F16" s="124">
        <v>114981628</v>
      </c>
      <c r="G16" s="124">
        <v>6239467</v>
      </c>
      <c r="H16" s="124">
        <v>45487113</v>
      </c>
      <c r="I16" s="124">
        <v>829498</v>
      </c>
      <c r="J16" s="124">
        <v>17242877</v>
      </c>
      <c r="K16" s="124">
        <v>2541417</v>
      </c>
      <c r="L16" s="125">
        <v>189684161</v>
      </c>
      <c r="M16" s="122"/>
    </row>
    <row r="17" spans="2:13" ht="15">
      <c r="B17" s="126" t="s">
        <v>816</v>
      </c>
      <c r="C17" s="127"/>
      <c r="D17" s="127"/>
      <c r="E17" s="127"/>
      <c r="F17" s="127"/>
      <c r="G17" s="127">
        <v>1436590</v>
      </c>
      <c r="H17" s="127">
        <v>9239752</v>
      </c>
      <c r="I17" s="127"/>
      <c r="J17" s="127">
        <v>-17242877</v>
      </c>
      <c r="K17" s="127">
        <v>6566535</v>
      </c>
      <c r="L17" s="128">
        <f aca="true" t="shared" si="1" ref="L17:L23">SUM(C17:K17)</f>
        <v>0</v>
      </c>
      <c r="M17" s="122"/>
    </row>
    <row r="18" spans="2:13" ht="15">
      <c r="B18" s="126" t="s">
        <v>817</v>
      </c>
      <c r="C18" s="127"/>
      <c r="D18" s="127"/>
      <c r="E18" s="127"/>
      <c r="F18" s="127"/>
      <c r="G18" s="127"/>
      <c r="H18" s="127"/>
      <c r="I18" s="127"/>
      <c r="J18" s="127"/>
      <c r="K18" s="129"/>
      <c r="L18" s="128">
        <f t="shared" si="1"/>
        <v>0</v>
      </c>
      <c r="M18" s="122"/>
    </row>
    <row r="19" spans="2:13" ht="15">
      <c r="B19" s="130" t="s">
        <v>820</v>
      </c>
      <c r="C19" s="127"/>
      <c r="D19" s="127"/>
      <c r="E19" s="127"/>
      <c r="F19" s="127"/>
      <c r="G19" s="127"/>
      <c r="H19" s="127"/>
      <c r="I19" s="127"/>
      <c r="J19" s="127"/>
      <c r="K19" s="129"/>
      <c r="L19" s="128">
        <f t="shared" si="1"/>
        <v>0</v>
      </c>
      <c r="M19" s="122"/>
    </row>
    <row r="20" spans="2:13" ht="15">
      <c r="B20" s="126" t="s">
        <v>818</v>
      </c>
      <c r="C20" s="127"/>
      <c r="D20" s="127"/>
      <c r="E20" s="127"/>
      <c r="F20" s="127"/>
      <c r="G20" s="127">
        <v>1343243</v>
      </c>
      <c r="H20" s="127">
        <v>-14566607</v>
      </c>
      <c r="I20" s="127"/>
      <c r="J20" s="127"/>
      <c r="K20" s="127">
        <v>-4390755</v>
      </c>
      <c r="L20" s="128">
        <f t="shared" si="1"/>
        <v>-17614119</v>
      </c>
      <c r="M20" s="122"/>
    </row>
    <row r="21" spans="2:13" ht="15">
      <c r="B21" s="126" t="s">
        <v>819</v>
      </c>
      <c r="C21" s="127"/>
      <c r="D21" s="127"/>
      <c r="E21" s="127"/>
      <c r="F21" s="127"/>
      <c r="G21" s="127"/>
      <c r="H21" s="127"/>
      <c r="I21" s="127"/>
      <c r="J21" s="127">
        <v>4954357</v>
      </c>
      <c r="K21" s="127"/>
      <c r="L21" s="128">
        <f t="shared" si="1"/>
        <v>4954357</v>
      </c>
      <c r="M21" s="122"/>
    </row>
    <row r="22" spans="2:13" ht="15">
      <c r="B22" s="126" t="s">
        <v>821</v>
      </c>
      <c r="C22" s="127"/>
      <c r="D22" s="127"/>
      <c r="E22" s="127"/>
      <c r="F22" s="127"/>
      <c r="G22" s="127"/>
      <c r="H22" s="127"/>
      <c r="I22" s="127"/>
      <c r="J22" s="127">
        <v>0</v>
      </c>
      <c r="K22" s="127"/>
      <c r="L22" s="128">
        <f t="shared" si="1"/>
        <v>0</v>
      </c>
      <c r="M22" s="122"/>
    </row>
    <row r="23" spans="2:13" ht="15">
      <c r="B23" s="126" t="s">
        <v>816</v>
      </c>
      <c r="C23" s="127"/>
      <c r="D23" s="127"/>
      <c r="E23" s="127"/>
      <c r="F23" s="127"/>
      <c r="G23" s="127"/>
      <c r="H23" s="127"/>
      <c r="I23" s="127">
        <v>0</v>
      </c>
      <c r="J23" s="127">
        <v>0</v>
      </c>
      <c r="K23" s="127"/>
      <c r="L23" s="128">
        <f t="shared" si="1"/>
        <v>0</v>
      </c>
      <c r="M23" s="122"/>
    </row>
    <row r="24" spans="2:13" ht="15.75" thickBot="1">
      <c r="B24" s="126" t="s">
        <v>817</v>
      </c>
      <c r="C24" s="127"/>
      <c r="D24" s="127"/>
      <c r="E24" s="127"/>
      <c r="F24" s="127"/>
      <c r="G24" s="127"/>
      <c r="H24" s="127"/>
      <c r="I24" s="127"/>
      <c r="J24" s="127"/>
      <c r="K24" s="127"/>
      <c r="L24" s="128">
        <v>0</v>
      </c>
      <c r="M24" s="122"/>
    </row>
    <row r="25" spans="2:13" ht="15.75" thickBot="1">
      <c r="B25" s="123">
        <v>39172</v>
      </c>
      <c r="C25" s="124">
        <f aca="true" t="shared" si="2" ref="C25:J25">SUM(C16:C24)</f>
        <v>2835000</v>
      </c>
      <c r="D25" s="124">
        <f t="shared" si="2"/>
        <v>-480368</v>
      </c>
      <c r="E25" s="124">
        <f t="shared" si="2"/>
        <v>7529</v>
      </c>
      <c r="F25" s="124">
        <f t="shared" si="2"/>
        <v>114981628</v>
      </c>
      <c r="G25" s="124">
        <f t="shared" si="2"/>
        <v>9019300</v>
      </c>
      <c r="H25" s="124">
        <f t="shared" si="2"/>
        <v>40160258</v>
      </c>
      <c r="I25" s="124">
        <f t="shared" si="2"/>
        <v>829498</v>
      </c>
      <c r="J25" s="124">
        <f t="shared" si="2"/>
        <v>4954357</v>
      </c>
      <c r="K25" s="124">
        <f>SUM(K16:K24)</f>
        <v>4717197</v>
      </c>
      <c r="L25" s="125">
        <f>SUM(L16:L24)</f>
        <v>177024399</v>
      </c>
      <c r="M25" s="122"/>
    </row>
    <row r="26" spans="3:13" ht="14.25">
      <c r="C26" s="122"/>
      <c r="D26" s="122"/>
      <c r="E26" s="122"/>
      <c r="F26" s="122"/>
      <c r="G26" s="122"/>
      <c r="H26" s="122"/>
      <c r="I26" s="122"/>
      <c r="J26" s="122"/>
      <c r="K26" s="122"/>
      <c r="L26" s="122"/>
      <c r="M26" s="122"/>
    </row>
    <row r="27" spans="2:13" ht="30">
      <c r="B27" s="131" t="s">
        <v>822</v>
      </c>
      <c r="C27" s="132">
        <v>2835000</v>
      </c>
      <c r="D27" s="132"/>
      <c r="E27" s="132"/>
      <c r="F27" s="132"/>
      <c r="G27" s="132"/>
      <c r="H27" s="132"/>
      <c r="I27" s="132"/>
      <c r="J27" s="132"/>
      <c r="K27" s="132"/>
      <c r="L27" s="132"/>
      <c r="M27" s="122"/>
    </row>
    <row r="28" spans="3:13" ht="14.25">
      <c r="C28" s="122"/>
      <c r="D28" s="122"/>
      <c r="E28" s="122"/>
      <c r="F28" s="122"/>
      <c r="G28" s="122"/>
      <c r="H28" s="122"/>
      <c r="I28" s="122"/>
      <c r="J28" s="122"/>
      <c r="K28" s="122"/>
      <c r="L28" s="122"/>
      <c r="M28" s="122"/>
    </row>
    <row r="29" spans="3:13" ht="14.25">
      <c r="C29" s="122"/>
      <c r="D29" s="122"/>
      <c r="E29" s="122"/>
      <c r="F29" s="122"/>
      <c r="G29" s="122"/>
      <c r="H29" s="122"/>
      <c r="I29" s="122"/>
      <c r="J29" s="122"/>
      <c r="K29" s="122"/>
      <c r="L29" s="122"/>
      <c r="M29" s="122"/>
    </row>
    <row r="30" spans="3:13" ht="14.25">
      <c r="C30" s="122"/>
      <c r="D30" s="122"/>
      <c r="E30" s="122"/>
      <c r="F30" s="122"/>
      <c r="G30" s="122"/>
      <c r="H30" s="122"/>
      <c r="I30" s="122"/>
      <c r="J30" s="122"/>
      <c r="K30" s="122"/>
      <c r="L30" s="122"/>
      <c r="M30" s="122"/>
    </row>
    <row r="31" spans="3:13" ht="14.25">
      <c r="C31" s="122"/>
      <c r="D31" s="122"/>
      <c r="E31" s="122"/>
      <c r="F31" s="122"/>
      <c r="G31" s="122"/>
      <c r="H31" s="122"/>
      <c r="I31" s="122"/>
      <c r="J31" s="122"/>
      <c r="K31" s="122"/>
      <c r="L31" s="122"/>
      <c r="M31" s="122"/>
    </row>
    <row r="32" spans="3:13" ht="14.25">
      <c r="C32" s="122"/>
      <c r="D32" s="122"/>
      <c r="E32" s="122"/>
      <c r="F32" s="122"/>
      <c r="G32" s="122"/>
      <c r="H32" s="122"/>
      <c r="I32" s="122"/>
      <c r="J32" s="122"/>
      <c r="K32" s="122"/>
      <c r="L32" s="122"/>
      <c r="M32" s="122"/>
    </row>
    <row r="33" spans="3:13" ht="14.25">
      <c r="C33" s="122"/>
      <c r="D33" s="122"/>
      <c r="E33" s="122"/>
      <c r="F33" s="122"/>
      <c r="G33" s="122"/>
      <c r="H33" s="122"/>
      <c r="I33" s="122"/>
      <c r="J33" s="122"/>
      <c r="K33" s="122"/>
      <c r="L33" s="122"/>
      <c r="M33" s="122"/>
    </row>
    <row r="34" spans="3:13" ht="14.25">
      <c r="C34" s="122"/>
      <c r="D34" s="122"/>
      <c r="E34" s="122"/>
      <c r="F34" s="122"/>
      <c r="G34" s="122"/>
      <c r="H34" s="122"/>
      <c r="I34" s="122"/>
      <c r="J34" s="122"/>
      <c r="K34" s="122"/>
      <c r="L34" s="122"/>
      <c r="M34" s="122"/>
    </row>
    <row r="35" spans="3:13" ht="14.25">
      <c r="C35" s="122"/>
      <c r="D35" s="122"/>
      <c r="E35" s="122"/>
      <c r="F35" s="122"/>
      <c r="G35" s="122"/>
      <c r="H35" s="122"/>
      <c r="I35" s="122"/>
      <c r="J35" s="122"/>
      <c r="K35" s="122"/>
      <c r="L35" s="122"/>
      <c r="M35" s="122"/>
    </row>
    <row r="36" spans="3:13" ht="14.25">
      <c r="C36" s="122"/>
      <c r="D36" s="122"/>
      <c r="E36" s="122"/>
      <c r="F36" s="122"/>
      <c r="G36" s="122"/>
      <c r="H36" s="122"/>
      <c r="I36" s="122"/>
      <c r="J36" s="122"/>
      <c r="K36" s="122"/>
      <c r="L36" s="122"/>
      <c r="M36" s="122"/>
    </row>
    <row r="37" spans="3:13" ht="14.25">
      <c r="C37" s="122"/>
      <c r="D37" s="122"/>
      <c r="E37" s="122"/>
      <c r="F37" s="122"/>
      <c r="G37" s="122"/>
      <c r="H37" s="122"/>
      <c r="I37" s="122"/>
      <c r="J37" s="122"/>
      <c r="K37" s="122"/>
      <c r="L37" s="122"/>
      <c r="M37" s="122"/>
    </row>
    <row r="38" spans="3:13" ht="14.25">
      <c r="C38" s="122"/>
      <c r="D38" s="122"/>
      <c r="E38" s="122"/>
      <c r="F38" s="122"/>
      <c r="G38" s="122"/>
      <c r="H38" s="122"/>
      <c r="I38" s="122"/>
      <c r="J38" s="122"/>
      <c r="K38" s="122"/>
      <c r="L38" s="122"/>
      <c r="M38" s="122"/>
    </row>
    <row r="39" spans="3:13" ht="14.25">
      <c r="C39" s="122"/>
      <c r="D39" s="122"/>
      <c r="E39" s="122"/>
      <c r="F39" s="122"/>
      <c r="G39" s="122"/>
      <c r="H39" s="122"/>
      <c r="I39" s="122"/>
      <c r="J39" s="122"/>
      <c r="K39" s="122"/>
      <c r="L39" s="122"/>
      <c r="M39" s="122"/>
    </row>
    <row r="40" spans="3:13" ht="14.25">
      <c r="C40" s="122"/>
      <c r="D40" s="122"/>
      <c r="E40" s="122"/>
      <c r="F40" s="122"/>
      <c r="G40" s="122"/>
      <c r="H40" s="122"/>
      <c r="I40" s="122"/>
      <c r="J40" s="122"/>
      <c r="K40" s="122"/>
      <c r="L40" s="122"/>
      <c r="M40" s="122"/>
    </row>
    <row r="41" spans="3:13" ht="14.25">
      <c r="C41" s="122"/>
      <c r="D41" s="122"/>
      <c r="E41" s="122"/>
      <c r="F41" s="122"/>
      <c r="G41" s="122"/>
      <c r="H41" s="122"/>
      <c r="I41" s="122"/>
      <c r="J41" s="122"/>
      <c r="K41" s="122"/>
      <c r="L41" s="122"/>
      <c r="M41" s="122"/>
    </row>
    <row r="42" spans="3:13" ht="14.25">
      <c r="C42" s="122"/>
      <c r="D42" s="122"/>
      <c r="E42" s="122"/>
      <c r="F42" s="122"/>
      <c r="G42" s="122"/>
      <c r="H42" s="122"/>
      <c r="I42" s="122"/>
      <c r="J42" s="122"/>
      <c r="K42" s="122"/>
      <c r="L42" s="122"/>
      <c r="M42" s="122"/>
    </row>
    <row r="43" spans="3:13" ht="14.25">
      <c r="C43" s="122"/>
      <c r="D43" s="122"/>
      <c r="E43" s="122"/>
      <c r="F43" s="122"/>
      <c r="G43" s="122"/>
      <c r="H43" s="122"/>
      <c r="I43" s="122"/>
      <c r="J43" s="122"/>
      <c r="K43" s="122"/>
      <c r="L43" s="122"/>
      <c r="M43" s="122"/>
    </row>
    <row r="44" spans="3:13" ht="14.25">
      <c r="C44" s="122"/>
      <c r="D44" s="122"/>
      <c r="E44" s="122"/>
      <c r="F44" s="122"/>
      <c r="G44" s="122"/>
      <c r="H44" s="122"/>
      <c r="I44" s="122"/>
      <c r="J44" s="122"/>
      <c r="K44" s="122"/>
      <c r="L44" s="122"/>
      <c r="M44" s="122"/>
    </row>
    <row r="45" spans="3:13" ht="14.25">
      <c r="C45" s="122"/>
      <c r="D45" s="122"/>
      <c r="E45" s="122"/>
      <c r="F45" s="122"/>
      <c r="G45" s="122"/>
      <c r="H45" s="122"/>
      <c r="I45" s="122"/>
      <c r="J45" s="122"/>
      <c r="K45" s="122"/>
      <c r="L45" s="122"/>
      <c r="M45" s="122"/>
    </row>
    <row r="46" spans="3:13" ht="14.25">
      <c r="C46" s="122"/>
      <c r="D46" s="122"/>
      <c r="E46" s="122"/>
      <c r="F46" s="122"/>
      <c r="G46" s="122"/>
      <c r="H46" s="122"/>
      <c r="I46" s="122"/>
      <c r="J46" s="122"/>
      <c r="K46" s="122"/>
      <c r="L46" s="122"/>
      <c r="M46" s="122"/>
    </row>
    <row r="47" spans="3:13" ht="14.25">
      <c r="C47" s="122"/>
      <c r="D47" s="122"/>
      <c r="E47" s="122"/>
      <c r="F47" s="122"/>
      <c r="G47" s="122"/>
      <c r="H47" s="122"/>
      <c r="I47" s="122"/>
      <c r="J47" s="122"/>
      <c r="K47" s="122"/>
      <c r="L47" s="122"/>
      <c r="M47" s="122"/>
    </row>
    <row r="48" spans="3:13" ht="14.25">
      <c r="C48" s="122"/>
      <c r="D48" s="122"/>
      <c r="E48" s="122"/>
      <c r="F48" s="122"/>
      <c r="G48" s="122"/>
      <c r="H48" s="122"/>
      <c r="I48" s="122"/>
      <c r="J48" s="122"/>
      <c r="K48" s="122"/>
      <c r="L48" s="122"/>
      <c r="M48" s="122"/>
    </row>
    <row r="49" spans="3:13" ht="14.25">
      <c r="C49" s="122"/>
      <c r="D49" s="122"/>
      <c r="E49" s="122"/>
      <c r="F49" s="122"/>
      <c r="G49" s="122"/>
      <c r="H49" s="122"/>
      <c r="I49" s="122"/>
      <c r="J49" s="122"/>
      <c r="K49" s="122"/>
      <c r="L49" s="122"/>
      <c r="M49" s="122"/>
    </row>
    <row r="50" spans="3:13" ht="14.25">
      <c r="C50" s="122"/>
      <c r="D50" s="122"/>
      <c r="E50" s="122"/>
      <c r="F50" s="122"/>
      <c r="G50" s="122"/>
      <c r="H50" s="122"/>
      <c r="I50" s="122"/>
      <c r="J50" s="122"/>
      <c r="K50" s="122"/>
      <c r="L50" s="122"/>
      <c r="M50" s="122"/>
    </row>
    <row r="51" spans="3:13" ht="14.25">
      <c r="C51" s="122"/>
      <c r="D51" s="122"/>
      <c r="E51" s="122"/>
      <c r="F51" s="122"/>
      <c r="G51" s="122"/>
      <c r="H51" s="122"/>
      <c r="I51" s="122"/>
      <c r="J51" s="122"/>
      <c r="K51" s="122"/>
      <c r="L51" s="122"/>
      <c r="M51" s="122"/>
    </row>
    <row r="52" spans="3:13" ht="14.25">
      <c r="C52" s="122"/>
      <c r="D52" s="122"/>
      <c r="E52" s="122"/>
      <c r="F52" s="122"/>
      <c r="G52" s="122"/>
      <c r="H52" s="122"/>
      <c r="I52" s="122"/>
      <c r="J52" s="122"/>
      <c r="K52" s="122"/>
      <c r="L52" s="122"/>
      <c r="M52" s="122"/>
    </row>
    <row r="53" spans="3:13" ht="14.25">
      <c r="C53" s="122"/>
      <c r="D53" s="122"/>
      <c r="E53" s="122"/>
      <c r="F53" s="122"/>
      <c r="G53" s="122"/>
      <c r="H53" s="122"/>
      <c r="I53" s="122"/>
      <c r="J53" s="122"/>
      <c r="K53" s="122"/>
      <c r="L53" s="122"/>
      <c r="M53" s="122"/>
    </row>
    <row r="54" spans="3:13" ht="14.25">
      <c r="C54" s="122"/>
      <c r="D54" s="122"/>
      <c r="E54" s="122"/>
      <c r="F54" s="122"/>
      <c r="G54" s="122"/>
      <c r="H54" s="122"/>
      <c r="I54" s="122"/>
      <c r="J54" s="122"/>
      <c r="K54" s="122"/>
      <c r="L54" s="122"/>
      <c r="M54" s="122"/>
    </row>
    <row r="55" spans="3:13" ht="14.25">
      <c r="C55" s="122"/>
      <c r="D55" s="122"/>
      <c r="E55" s="122"/>
      <c r="F55" s="122"/>
      <c r="G55" s="122"/>
      <c r="H55" s="122"/>
      <c r="I55" s="122"/>
      <c r="J55" s="122"/>
      <c r="K55" s="122"/>
      <c r="L55" s="122"/>
      <c r="M55" s="122"/>
    </row>
    <row r="56" spans="3:13" ht="14.25">
      <c r="C56" s="122"/>
      <c r="D56" s="122"/>
      <c r="E56" s="122"/>
      <c r="F56" s="122"/>
      <c r="G56" s="122"/>
      <c r="H56" s="122"/>
      <c r="I56" s="122"/>
      <c r="J56" s="122"/>
      <c r="K56" s="122"/>
      <c r="L56" s="122"/>
      <c r="M56" s="122"/>
    </row>
    <row r="57" spans="3:13" ht="14.25">
      <c r="C57" s="122"/>
      <c r="D57" s="122"/>
      <c r="E57" s="122"/>
      <c r="F57" s="122"/>
      <c r="G57" s="122"/>
      <c r="H57" s="122"/>
      <c r="I57" s="122"/>
      <c r="J57" s="122"/>
      <c r="K57" s="122"/>
      <c r="L57" s="122"/>
      <c r="M57" s="122"/>
    </row>
    <row r="58" spans="3:13" ht="14.25">
      <c r="C58" s="122"/>
      <c r="D58" s="122"/>
      <c r="E58" s="122"/>
      <c r="F58" s="122"/>
      <c r="G58" s="122"/>
      <c r="H58" s="122"/>
      <c r="I58" s="122"/>
      <c r="J58" s="122"/>
      <c r="K58" s="122"/>
      <c r="L58" s="122"/>
      <c r="M58" s="122"/>
    </row>
    <row r="59" spans="3:13" ht="14.25">
      <c r="C59" s="122"/>
      <c r="D59" s="122"/>
      <c r="E59" s="122"/>
      <c r="F59" s="122"/>
      <c r="G59" s="122"/>
      <c r="H59" s="122"/>
      <c r="I59" s="122"/>
      <c r="J59" s="122"/>
      <c r="K59" s="122"/>
      <c r="L59" s="122"/>
      <c r="M59" s="122"/>
    </row>
    <row r="60" spans="3:13" ht="14.25">
      <c r="C60" s="122"/>
      <c r="D60" s="122"/>
      <c r="E60" s="122"/>
      <c r="F60" s="122"/>
      <c r="G60" s="122"/>
      <c r="H60" s="122"/>
      <c r="I60" s="122"/>
      <c r="J60" s="122"/>
      <c r="K60" s="122"/>
      <c r="L60" s="122"/>
      <c r="M60" s="122"/>
    </row>
    <row r="61" spans="3:13" ht="14.25">
      <c r="C61" s="122"/>
      <c r="D61" s="122"/>
      <c r="E61" s="122"/>
      <c r="F61" s="122"/>
      <c r="G61" s="122"/>
      <c r="H61" s="122"/>
      <c r="I61" s="122"/>
      <c r="J61" s="122"/>
      <c r="K61" s="122"/>
      <c r="L61" s="122"/>
      <c r="M61" s="122"/>
    </row>
    <row r="62" spans="3:13" ht="14.25">
      <c r="C62" s="122"/>
      <c r="D62" s="122"/>
      <c r="E62" s="122"/>
      <c r="F62" s="122"/>
      <c r="G62" s="122"/>
      <c r="H62" s="122"/>
      <c r="I62" s="122"/>
      <c r="J62" s="122"/>
      <c r="K62" s="122"/>
      <c r="L62" s="122"/>
      <c r="M62" s="122"/>
    </row>
    <row r="63" spans="3:13" ht="14.25">
      <c r="C63" s="122"/>
      <c r="D63" s="122"/>
      <c r="E63" s="122"/>
      <c r="F63" s="122"/>
      <c r="G63" s="122"/>
      <c r="H63" s="122"/>
      <c r="I63" s="122"/>
      <c r="J63" s="122"/>
      <c r="K63" s="122"/>
      <c r="L63" s="122"/>
      <c r="M63" s="122"/>
    </row>
    <row r="64" spans="3:13" ht="14.25">
      <c r="C64" s="122"/>
      <c r="D64" s="122"/>
      <c r="E64" s="122"/>
      <c r="F64" s="122"/>
      <c r="G64" s="122"/>
      <c r="H64" s="122"/>
      <c r="I64" s="122"/>
      <c r="J64" s="122"/>
      <c r="K64" s="122"/>
      <c r="L64" s="122"/>
      <c r="M64" s="122"/>
    </row>
    <row r="65" spans="3:13" ht="14.25">
      <c r="C65" s="122"/>
      <c r="D65" s="122"/>
      <c r="E65" s="122"/>
      <c r="F65" s="122"/>
      <c r="G65" s="122"/>
      <c r="H65" s="122"/>
      <c r="I65" s="122"/>
      <c r="J65" s="122"/>
      <c r="K65" s="122"/>
      <c r="L65" s="122"/>
      <c r="M65" s="122"/>
    </row>
    <row r="66" spans="3:13" ht="14.25">
      <c r="C66" s="122"/>
      <c r="D66" s="122"/>
      <c r="E66" s="122"/>
      <c r="F66" s="122"/>
      <c r="G66" s="122"/>
      <c r="H66" s="122"/>
      <c r="I66" s="122"/>
      <c r="J66" s="122"/>
      <c r="K66" s="122"/>
      <c r="L66" s="122"/>
      <c r="M66" s="122"/>
    </row>
    <row r="67" spans="3:13" ht="14.25">
      <c r="C67" s="122"/>
      <c r="D67" s="122"/>
      <c r="E67" s="122"/>
      <c r="F67" s="122"/>
      <c r="G67" s="122"/>
      <c r="H67" s="122"/>
      <c r="I67" s="122"/>
      <c r="J67" s="122"/>
      <c r="K67" s="122"/>
      <c r="L67" s="122"/>
      <c r="M67" s="122"/>
    </row>
    <row r="68" spans="3:13" ht="14.25">
      <c r="C68" s="122"/>
      <c r="D68" s="122"/>
      <c r="E68" s="122"/>
      <c r="F68" s="122"/>
      <c r="G68" s="122"/>
      <c r="H68" s="122"/>
      <c r="I68" s="122"/>
      <c r="J68" s="122"/>
      <c r="K68" s="122"/>
      <c r="L68" s="122"/>
      <c r="M68" s="122"/>
    </row>
    <row r="69" spans="3:13" ht="14.25">
      <c r="C69" s="122"/>
      <c r="D69" s="122"/>
      <c r="E69" s="122"/>
      <c r="F69" s="122"/>
      <c r="G69" s="122"/>
      <c r="H69" s="122"/>
      <c r="I69" s="122"/>
      <c r="J69" s="122"/>
      <c r="K69" s="122"/>
      <c r="L69" s="122"/>
      <c r="M69" s="122"/>
    </row>
    <row r="70" spans="3:13" ht="14.25">
      <c r="C70" s="122"/>
      <c r="D70" s="122"/>
      <c r="E70" s="122"/>
      <c r="F70" s="122"/>
      <c r="G70" s="122"/>
      <c r="H70" s="122"/>
      <c r="I70" s="122"/>
      <c r="J70" s="122"/>
      <c r="K70" s="122"/>
      <c r="L70" s="122"/>
      <c r="M70" s="122"/>
    </row>
    <row r="71" spans="3:13" ht="14.25">
      <c r="C71" s="122"/>
      <c r="D71" s="122"/>
      <c r="E71" s="122"/>
      <c r="F71" s="122"/>
      <c r="G71" s="122"/>
      <c r="H71" s="122"/>
      <c r="I71" s="122"/>
      <c r="J71" s="122"/>
      <c r="K71" s="122"/>
      <c r="L71" s="122"/>
      <c r="M71" s="122"/>
    </row>
    <row r="72" spans="3:13" ht="14.25">
      <c r="C72" s="122"/>
      <c r="D72" s="122"/>
      <c r="E72" s="122"/>
      <c r="F72" s="122"/>
      <c r="G72" s="122"/>
      <c r="H72" s="122"/>
      <c r="I72" s="122"/>
      <c r="J72" s="122"/>
      <c r="K72" s="122"/>
      <c r="L72" s="122"/>
      <c r="M72" s="122"/>
    </row>
    <row r="73" spans="3:13" ht="14.25">
      <c r="C73" s="122"/>
      <c r="D73" s="122"/>
      <c r="E73" s="122"/>
      <c r="F73" s="122"/>
      <c r="G73" s="122"/>
      <c r="H73" s="122"/>
      <c r="I73" s="122"/>
      <c r="J73" s="122"/>
      <c r="K73" s="122"/>
      <c r="L73" s="122"/>
      <c r="M73" s="122"/>
    </row>
    <row r="74" spans="3:13" ht="14.25">
      <c r="C74" s="122"/>
      <c r="D74" s="122"/>
      <c r="E74" s="122"/>
      <c r="F74" s="122"/>
      <c r="G74" s="122"/>
      <c r="H74" s="122"/>
      <c r="I74" s="122"/>
      <c r="J74" s="122"/>
      <c r="K74" s="122"/>
      <c r="L74" s="122"/>
      <c r="M74" s="122"/>
    </row>
    <row r="75" spans="3:13" ht="14.25">
      <c r="C75" s="122"/>
      <c r="D75" s="122"/>
      <c r="E75" s="122"/>
      <c r="F75" s="122"/>
      <c r="G75" s="122"/>
      <c r="H75" s="122"/>
      <c r="I75" s="122"/>
      <c r="J75" s="122"/>
      <c r="K75" s="122"/>
      <c r="L75" s="122"/>
      <c r="M75" s="122"/>
    </row>
    <row r="76" spans="3:13" ht="14.25">
      <c r="C76" s="122"/>
      <c r="D76" s="122"/>
      <c r="E76" s="122"/>
      <c r="F76" s="122"/>
      <c r="G76" s="122"/>
      <c r="H76" s="122"/>
      <c r="I76" s="122"/>
      <c r="J76" s="122"/>
      <c r="K76" s="122"/>
      <c r="L76" s="122"/>
      <c r="M76" s="122"/>
    </row>
    <row r="77" spans="3:13" ht="14.25">
      <c r="C77" s="122"/>
      <c r="D77" s="122"/>
      <c r="E77" s="122"/>
      <c r="F77" s="122"/>
      <c r="G77" s="122"/>
      <c r="H77" s="122"/>
      <c r="I77" s="122"/>
      <c r="J77" s="122"/>
      <c r="K77" s="122"/>
      <c r="L77" s="122"/>
      <c r="M77" s="122"/>
    </row>
    <row r="78" spans="3:13" ht="14.25">
      <c r="C78" s="122"/>
      <c r="D78" s="122"/>
      <c r="E78" s="122"/>
      <c r="F78" s="122"/>
      <c r="G78" s="122"/>
      <c r="H78" s="122"/>
      <c r="I78" s="122"/>
      <c r="J78" s="122"/>
      <c r="K78" s="122"/>
      <c r="L78" s="122"/>
      <c r="M78" s="122"/>
    </row>
    <row r="79" spans="3:13" ht="14.25">
      <c r="C79" s="122"/>
      <c r="D79" s="122"/>
      <c r="E79" s="122"/>
      <c r="F79" s="122"/>
      <c r="G79" s="122"/>
      <c r="H79" s="122"/>
      <c r="I79" s="122"/>
      <c r="J79" s="122"/>
      <c r="K79" s="122"/>
      <c r="L79" s="122"/>
      <c r="M79" s="122"/>
    </row>
    <row r="80" spans="3:13" ht="14.25">
      <c r="C80" s="122"/>
      <c r="D80" s="122"/>
      <c r="E80" s="122"/>
      <c r="F80" s="122"/>
      <c r="G80" s="122"/>
      <c r="H80" s="122"/>
      <c r="I80" s="122"/>
      <c r="J80" s="122"/>
      <c r="K80" s="122"/>
      <c r="L80" s="122"/>
      <c r="M80" s="122"/>
    </row>
    <row r="81" spans="3:13" ht="14.25">
      <c r="C81" s="122"/>
      <c r="D81" s="122"/>
      <c r="E81" s="122"/>
      <c r="F81" s="122"/>
      <c r="G81" s="122"/>
      <c r="H81" s="122"/>
      <c r="I81" s="122"/>
      <c r="J81" s="122"/>
      <c r="K81" s="122"/>
      <c r="L81" s="122"/>
      <c r="M81" s="122"/>
    </row>
    <row r="82" spans="3:13" ht="14.25">
      <c r="C82" s="122"/>
      <c r="D82" s="122"/>
      <c r="E82" s="122"/>
      <c r="F82" s="122"/>
      <c r="G82" s="122"/>
      <c r="H82" s="122"/>
      <c r="I82" s="122"/>
      <c r="J82" s="122"/>
      <c r="K82" s="122"/>
      <c r="L82" s="122"/>
      <c r="M82" s="122"/>
    </row>
    <row r="83" spans="3:13" ht="14.25">
      <c r="C83" s="122"/>
      <c r="D83" s="122"/>
      <c r="E83" s="122"/>
      <c r="F83" s="122"/>
      <c r="G83" s="122"/>
      <c r="H83" s="122"/>
      <c r="I83" s="122"/>
      <c r="J83" s="122"/>
      <c r="K83" s="122"/>
      <c r="L83" s="122"/>
      <c r="M83" s="122"/>
    </row>
    <row r="84" spans="3:13" ht="14.25">
      <c r="C84" s="122"/>
      <c r="D84" s="122"/>
      <c r="E84" s="122"/>
      <c r="F84" s="122"/>
      <c r="G84" s="122"/>
      <c r="H84" s="122"/>
      <c r="I84" s="122"/>
      <c r="J84" s="122"/>
      <c r="K84" s="122"/>
      <c r="L84" s="122"/>
      <c r="M84" s="122"/>
    </row>
    <row r="85" spans="3:13" ht="14.25">
      <c r="C85" s="122"/>
      <c r="D85" s="122"/>
      <c r="E85" s="122"/>
      <c r="F85" s="122"/>
      <c r="G85" s="122"/>
      <c r="H85" s="122"/>
      <c r="I85" s="122"/>
      <c r="J85" s="122"/>
      <c r="K85" s="122"/>
      <c r="L85" s="122"/>
      <c r="M85" s="122"/>
    </row>
    <row r="86" spans="3:13" ht="14.25">
      <c r="C86" s="122"/>
      <c r="D86" s="122"/>
      <c r="E86" s="122"/>
      <c r="F86" s="122"/>
      <c r="G86" s="122"/>
      <c r="H86" s="122"/>
      <c r="I86" s="122"/>
      <c r="J86" s="122"/>
      <c r="K86" s="122"/>
      <c r="L86" s="122"/>
      <c r="M86" s="122"/>
    </row>
    <row r="87" spans="3:13" ht="14.25">
      <c r="C87" s="122"/>
      <c r="D87" s="122"/>
      <c r="E87" s="122"/>
      <c r="F87" s="122"/>
      <c r="G87" s="122"/>
      <c r="H87" s="122"/>
      <c r="I87" s="122"/>
      <c r="J87" s="122"/>
      <c r="K87" s="122"/>
      <c r="L87" s="122"/>
      <c r="M87" s="122"/>
    </row>
    <row r="88" spans="3:13" ht="14.25">
      <c r="C88" s="122"/>
      <c r="D88" s="122"/>
      <c r="E88" s="122"/>
      <c r="F88" s="122"/>
      <c r="G88" s="122"/>
      <c r="H88" s="122"/>
      <c r="I88" s="122"/>
      <c r="J88" s="122"/>
      <c r="K88" s="122"/>
      <c r="L88" s="122"/>
      <c r="M88" s="122"/>
    </row>
    <row r="89" spans="3:13" ht="14.25">
      <c r="C89" s="122"/>
      <c r="D89" s="122"/>
      <c r="E89" s="122"/>
      <c r="F89" s="122"/>
      <c r="G89" s="122"/>
      <c r="H89" s="122"/>
      <c r="I89" s="122"/>
      <c r="J89" s="122"/>
      <c r="K89" s="122"/>
      <c r="L89" s="122"/>
      <c r="M89" s="122"/>
    </row>
    <row r="90" spans="3:13" ht="14.25">
      <c r="C90" s="122"/>
      <c r="D90" s="122"/>
      <c r="E90" s="122"/>
      <c r="F90" s="122"/>
      <c r="G90" s="122"/>
      <c r="H90" s="122"/>
      <c r="I90" s="122"/>
      <c r="J90" s="122"/>
      <c r="K90" s="122"/>
      <c r="L90" s="122"/>
      <c r="M90" s="122"/>
    </row>
    <row r="91" spans="3:13" ht="14.25">
      <c r="C91" s="122"/>
      <c r="D91" s="122"/>
      <c r="E91" s="122"/>
      <c r="F91" s="122"/>
      <c r="G91" s="122"/>
      <c r="H91" s="122"/>
      <c r="I91" s="122"/>
      <c r="J91" s="122"/>
      <c r="K91" s="122"/>
      <c r="L91" s="122"/>
      <c r="M91" s="122"/>
    </row>
    <row r="92" spans="3:13" ht="14.25">
      <c r="C92" s="122"/>
      <c r="D92" s="122"/>
      <c r="E92" s="122"/>
      <c r="F92" s="122"/>
      <c r="G92" s="122"/>
      <c r="H92" s="122"/>
      <c r="I92" s="122"/>
      <c r="J92" s="122"/>
      <c r="K92" s="122"/>
      <c r="L92" s="122"/>
      <c r="M92" s="122"/>
    </row>
    <row r="93" spans="3:13" ht="14.25">
      <c r="C93" s="122"/>
      <c r="D93" s="122"/>
      <c r="E93" s="122"/>
      <c r="F93" s="122"/>
      <c r="G93" s="122"/>
      <c r="H93" s="122"/>
      <c r="I93" s="122"/>
      <c r="J93" s="122"/>
      <c r="K93" s="122"/>
      <c r="L93" s="122"/>
      <c r="M93" s="122"/>
    </row>
    <row r="94" spans="3:13" ht="14.25">
      <c r="C94" s="122"/>
      <c r="D94" s="122"/>
      <c r="E94" s="122"/>
      <c r="F94" s="122"/>
      <c r="G94" s="122"/>
      <c r="H94" s="122"/>
      <c r="I94" s="122"/>
      <c r="J94" s="122"/>
      <c r="K94" s="122"/>
      <c r="L94" s="122"/>
      <c r="M94" s="122"/>
    </row>
    <row r="95" spans="3:13" ht="14.25">
      <c r="C95" s="122"/>
      <c r="D95" s="122"/>
      <c r="E95" s="122"/>
      <c r="F95" s="122"/>
      <c r="G95" s="122"/>
      <c r="H95" s="122"/>
      <c r="I95" s="122"/>
      <c r="J95" s="122"/>
      <c r="K95" s="122"/>
      <c r="L95" s="122"/>
      <c r="M95" s="122"/>
    </row>
    <row r="96" spans="3:13" ht="14.25">
      <c r="C96" s="122"/>
      <c r="D96" s="122"/>
      <c r="E96" s="122"/>
      <c r="F96" s="122"/>
      <c r="G96" s="122"/>
      <c r="H96" s="122"/>
      <c r="I96" s="122"/>
      <c r="J96" s="122"/>
      <c r="K96" s="122"/>
      <c r="L96" s="122"/>
      <c r="M96" s="122"/>
    </row>
    <row r="97" spans="3:13" ht="14.25">
      <c r="C97" s="122"/>
      <c r="D97" s="122"/>
      <c r="E97" s="122"/>
      <c r="F97" s="122"/>
      <c r="G97" s="122"/>
      <c r="H97" s="122"/>
      <c r="I97" s="122"/>
      <c r="J97" s="122"/>
      <c r="K97" s="122"/>
      <c r="L97" s="122"/>
      <c r="M97" s="122"/>
    </row>
    <row r="98" spans="3:13" ht="14.25">
      <c r="C98" s="122"/>
      <c r="D98" s="122"/>
      <c r="E98" s="122"/>
      <c r="F98" s="122"/>
      <c r="G98" s="122"/>
      <c r="H98" s="122"/>
      <c r="I98" s="122"/>
      <c r="J98" s="122"/>
      <c r="K98" s="122"/>
      <c r="L98" s="122"/>
      <c r="M98" s="122"/>
    </row>
    <row r="99" spans="3:13" ht="14.25">
      <c r="C99" s="122"/>
      <c r="D99" s="122"/>
      <c r="E99" s="122"/>
      <c r="F99" s="122"/>
      <c r="G99" s="122"/>
      <c r="H99" s="122"/>
      <c r="I99" s="122"/>
      <c r="J99" s="122"/>
      <c r="K99" s="122"/>
      <c r="L99" s="122"/>
      <c r="M99" s="122"/>
    </row>
    <row r="100" spans="3:13" ht="14.25">
      <c r="C100" s="122"/>
      <c r="D100" s="122"/>
      <c r="E100" s="122"/>
      <c r="F100" s="122"/>
      <c r="G100" s="122"/>
      <c r="H100" s="122"/>
      <c r="I100" s="122"/>
      <c r="J100" s="122"/>
      <c r="K100" s="122"/>
      <c r="L100" s="122"/>
      <c r="M100" s="122"/>
    </row>
    <row r="101" spans="3:13" ht="14.25">
      <c r="C101" s="122"/>
      <c r="D101" s="122"/>
      <c r="E101" s="122"/>
      <c r="F101" s="122"/>
      <c r="G101" s="122"/>
      <c r="H101" s="122"/>
      <c r="I101" s="122"/>
      <c r="J101" s="122"/>
      <c r="K101" s="122"/>
      <c r="L101" s="122"/>
      <c r="M101" s="122"/>
    </row>
    <row r="102" spans="3:13" ht="14.25">
      <c r="C102" s="122"/>
      <c r="D102" s="122"/>
      <c r="E102" s="122"/>
      <c r="F102" s="122"/>
      <c r="G102" s="122"/>
      <c r="H102" s="122"/>
      <c r="I102" s="122"/>
      <c r="J102" s="122"/>
      <c r="K102" s="122"/>
      <c r="L102" s="122"/>
      <c r="M102" s="122"/>
    </row>
    <row r="103" spans="3:13" ht="14.25">
      <c r="C103" s="122"/>
      <c r="D103" s="122"/>
      <c r="E103" s="122"/>
      <c r="F103" s="122"/>
      <c r="G103" s="122"/>
      <c r="H103" s="122"/>
      <c r="I103" s="122"/>
      <c r="J103" s="122"/>
      <c r="K103" s="122"/>
      <c r="L103" s="122"/>
      <c r="M103" s="122"/>
    </row>
    <row r="104" spans="3:13" ht="14.25">
      <c r="C104" s="122"/>
      <c r="D104" s="122"/>
      <c r="E104" s="122"/>
      <c r="F104" s="122"/>
      <c r="G104" s="122"/>
      <c r="H104" s="122"/>
      <c r="I104" s="122"/>
      <c r="J104" s="122"/>
      <c r="K104" s="122"/>
      <c r="L104" s="122"/>
      <c r="M104" s="122"/>
    </row>
    <row r="105" spans="3:13" ht="14.25">
      <c r="C105" s="122"/>
      <c r="D105" s="122"/>
      <c r="E105" s="122"/>
      <c r="F105" s="122"/>
      <c r="G105" s="122"/>
      <c r="H105" s="122"/>
      <c r="I105" s="122"/>
      <c r="J105" s="122"/>
      <c r="K105" s="122"/>
      <c r="L105" s="122"/>
      <c r="M105" s="122"/>
    </row>
    <row r="106" spans="3:13" ht="14.25">
      <c r="C106" s="122"/>
      <c r="D106" s="122"/>
      <c r="E106" s="122"/>
      <c r="F106" s="122"/>
      <c r="G106" s="122"/>
      <c r="H106" s="122"/>
      <c r="I106" s="122"/>
      <c r="J106" s="122"/>
      <c r="K106" s="122"/>
      <c r="L106" s="122"/>
      <c r="M106" s="122"/>
    </row>
    <row r="107" spans="3:13" ht="14.25">
      <c r="C107" s="122"/>
      <c r="D107" s="122"/>
      <c r="E107" s="122"/>
      <c r="F107" s="122"/>
      <c r="G107" s="122"/>
      <c r="H107" s="122"/>
      <c r="I107" s="122"/>
      <c r="J107" s="122"/>
      <c r="K107" s="122"/>
      <c r="L107" s="122"/>
      <c r="M107" s="122"/>
    </row>
    <row r="108" spans="3:13" ht="14.25">
      <c r="C108" s="122"/>
      <c r="D108" s="122"/>
      <c r="E108" s="122"/>
      <c r="F108" s="122"/>
      <c r="G108" s="122"/>
      <c r="H108" s="122"/>
      <c r="I108" s="122"/>
      <c r="J108" s="122"/>
      <c r="K108" s="122"/>
      <c r="L108" s="122"/>
      <c r="M108" s="122"/>
    </row>
    <row r="109" spans="3:13" ht="14.25">
      <c r="C109" s="122"/>
      <c r="D109" s="122"/>
      <c r="E109" s="122"/>
      <c r="F109" s="122"/>
      <c r="G109" s="122"/>
      <c r="H109" s="122"/>
      <c r="I109" s="122"/>
      <c r="J109" s="122"/>
      <c r="K109" s="122"/>
      <c r="L109" s="122"/>
      <c r="M109" s="122"/>
    </row>
    <row r="110" spans="3:13" ht="14.25">
      <c r="C110" s="122"/>
      <c r="D110" s="122"/>
      <c r="E110" s="122"/>
      <c r="F110" s="122"/>
      <c r="G110" s="122"/>
      <c r="H110" s="122"/>
      <c r="I110" s="122"/>
      <c r="J110" s="122"/>
      <c r="K110" s="122"/>
      <c r="L110" s="122"/>
      <c r="M110" s="122"/>
    </row>
    <row r="111" spans="3:13" ht="14.25">
      <c r="C111" s="122"/>
      <c r="D111" s="122"/>
      <c r="E111" s="122"/>
      <c r="F111" s="122"/>
      <c r="G111" s="122"/>
      <c r="H111" s="122"/>
      <c r="I111" s="122"/>
      <c r="J111" s="122"/>
      <c r="K111" s="122"/>
      <c r="L111" s="122"/>
      <c r="M111" s="122"/>
    </row>
    <row r="112" spans="3:13" ht="14.25">
      <c r="C112" s="122"/>
      <c r="D112" s="122"/>
      <c r="E112" s="122"/>
      <c r="F112" s="122"/>
      <c r="G112" s="122"/>
      <c r="H112" s="122"/>
      <c r="I112" s="122"/>
      <c r="J112" s="122"/>
      <c r="K112" s="122"/>
      <c r="L112" s="122"/>
      <c r="M112" s="122"/>
    </row>
    <row r="113" spans="3:13" ht="14.25">
      <c r="C113" s="122"/>
      <c r="D113" s="122"/>
      <c r="E113" s="122"/>
      <c r="F113" s="122"/>
      <c r="G113" s="122"/>
      <c r="H113" s="122"/>
      <c r="I113" s="122"/>
      <c r="J113" s="122"/>
      <c r="K113" s="122"/>
      <c r="L113" s="122"/>
      <c r="M113" s="122"/>
    </row>
    <row r="114" spans="3:13" ht="14.25">
      <c r="C114" s="122"/>
      <c r="D114" s="122"/>
      <c r="E114" s="122"/>
      <c r="F114" s="122"/>
      <c r="G114" s="122"/>
      <c r="H114" s="122"/>
      <c r="I114" s="122"/>
      <c r="J114" s="122"/>
      <c r="K114" s="122"/>
      <c r="L114" s="122"/>
      <c r="M114" s="122"/>
    </row>
    <row r="115" spans="3:13" ht="14.25">
      <c r="C115" s="122"/>
      <c r="D115" s="122"/>
      <c r="E115" s="122"/>
      <c r="F115" s="122"/>
      <c r="G115" s="122"/>
      <c r="H115" s="122"/>
      <c r="I115" s="122"/>
      <c r="J115" s="122"/>
      <c r="K115" s="122"/>
      <c r="L115" s="122"/>
      <c r="M115" s="122"/>
    </row>
    <row r="116" spans="3:13" ht="14.25">
      <c r="C116" s="122"/>
      <c r="D116" s="122"/>
      <c r="E116" s="122"/>
      <c r="F116" s="122"/>
      <c r="G116" s="122"/>
      <c r="H116" s="122"/>
      <c r="I116" s="122"/>
      <c r="J116" s="122"/>
      <c r="K116" s="122"/>
      <c r="L116" s="122"/>
      <c r="M116" s="122"/>
    </row>
    <row r="117" spans="3:13" ht="14.25">
      <c r="C117" s="122"/>
      <c r="D117" s="122"/>
      <c r="E117" s="122"/>
      <c r="F117" s="122"/>
      <c r="G117" s="122"/>
      <c r="H117" s="122"/>
      <c r="I117" s="122"/>
      <c r="J117" s="122"/>
      <c r="K117" s="122"/>
      <c r="L117" s="122"/>
      <c r="M117" s="122"/>
    </row>
    <row r="118" spans="3:13" ht="14.25">
      <c r="C118" s="122"/>
      <c r="D118" s="122"/>
      <c r="E118" s="122"/>
      <c r="F118" s="122"/>
      <c r="G118" s="122"/>
      <c r="H118" s="122"/>
      <c r="I118" s="122"/>
      <c r="J118" s="122"/>
      <c r="K118" s="122"/>
      <c r="L118" s="122"/>
      <c r="M118" s="122"/>
    </row>
    <row r="119" spans="3:13" ht="14.25">
      <c r="C119" s="122"/>
      <c r="D119" s="122"/>
      <c r="E119" s="122"/>
      <c r="F119" s="122"/>
      <c r="G119" s="122"/>
      <c r="H119" s="122"/>
      <c r="I119" s="122"/>
      <c r="J119" s="122"/>
      <c r="K119" s="122"/>
      <c r="L119" s="122"/>
      <c r="M119" s="122"/>
    </row>
    <row r="120" spans="3:13" ht="14.25">
      <c r="C120" s="122"/>
      <c r="D120" s="122"/>
      <c r="E120" s="122"/>
      <c r="F120" s="122"/>
      <c r="G120" s="122"/>
      <c r="H120" s="122"/>
      <c r="I120" s="122"/>
      <c r="J120" s="122"/>
      <c r="K120" s="122"/>
      <c r="L120" s="122"/>
      <c r="M120" s="122"/>
    </row>
    <row r="121" spans="3:13" ht="14.25">
      <c r="C121" s="122"/>
      <c r="D121" s="122"/>
      <c r="E121" s="122"/>
      <c r="F121" s="122"/>
      <c r="G121" s="122"/>
      <c r="H121" s="122"/>
      <c r="I121" s="122"/>
      <c r="J121" s="122"/>
      <c r="K121" s="122"/>
      <c r="L121" s="122"/>
      <c r="M121" s="122"/>
    </row>
    <row r="122" spans="3:13" ht="14.25">
      <c r="C122" s="122"/>
      <c r="D122" s="122"/>
      <c r="E122" s="122"/>
      <c r="F122" s="122"/>
      <c r="G122" s="122"/>
      <c r="H122" s="122"/>
      <c r="I122" s="122"/>
      <c r="J122" s="122"/>
      <c r="K122" s="122"/>
      <c r="L122" s="122"/>
      <c r="M122" s="122"/>
    </row>
    <row r="123" spans="3:13" ht="14.25">
      <c r="C123" s="122"/>
      <c r="D123" s="122"/>
      <c r="E123" s="122"/>
      <c r="F123" s="122"/>
      <c r="G123" s="122"/>
      <c r="H123" s="122"/>
      <c r="I123" s="122"/>
      <c r="J123" s="122"/>
      <c r="K123" s="122"/>
      <c r="L123" s="122"/>
      <c r="M123" s="122"/>
    </row>
    <row r="124" spans="3:13" ht="14.25">
      <c r="C124" s="122"/>
      <c r="D124" s="122"/>
      <c r="E124" s="122"/>
      <c r="F124" s="122"/>
      <c r="G124" s="122"/>
      <c r="H124" s="122"/>
      <c r="I124" s="122"/>
      <c r="J124" s="122"/>
      <c r="K124" s="122"/>
      <c r="L124" s="122"/>
      <c r="M124" s="122"/>
    </row>
    <row r="125" spans="3:13" ht="14.25">
      <c r="C125" s="122"/>
      <c r="D125" s="122"/>
      <c r="E125" s="122"/>
      <c r="F125" s="122"/>
      <c r="G125" s="122"/>
      <c r="H125" s="122"/>
      <c r="I125" s="122"/>
      <c r="J125" s="122"/>
      <c r="K125" s="122"/>
      <c r="L125" s="122"/>
      <c r="M125" s="122"/>
    </row>
    <row r="126" spans="3:13" ht="14.25">
      <c r="C126" s="122"/>
      <c r="D126" s="122"/>
      <c r="E126" s="122"/>
      <c r="F126" s="122"/>
      <c r="G126" s="122"/>
      <c r="H126" s="122"/>
      <c r="I126" s="122"/>
      <c r="J126" s="122"/>
      <c r="K126" s="122"/>
      <c r="L126" s="122"/>
      <c r="M126" s="122"/>
    </row>
    <row r="127" spans="3:13" ht="14.25">
      <c r="C127" s="122"/>
      <c r="D127" s="122"/>
      <c r="E127" s="122"/>
      <c r="F127" s="122"/>
      <c r="G127" s="122"/>
      <c r="H127" s="122"/>
      <c r="I127" s="122"/>
      <c r="J127" s="122"/>
      <c r="K127" s="122"/>
      <c r="L127" s="122"/>
      <c r="M127" s="122"/>
    </row>
    <row r="128" spans="3:13" ht="14.25">
      <c r="C128" s="122"/>
      <c r="D128" s="122"/>
      <c r="E128" s="122"/>
      <c r="F128" s="122"/>
      <c r="G128" s="122"/>
      <c r="H128" s="122"/>
      <c r="I128" s="122"/>
      <c r="J128" s="122"/>
      <c r="K128" s="122"/>
      <c r="L128" s="122"/>
      <c r="M128" s="122"/>
    </row>
    <row r="129" spans="3:13" ht="14.25">
      <c r="C129" s="122"/>
      <c r="D129" s="122"/>
      <c r="E129" s="122"/>
      <c r="F129" s="122"/>
      <c r="G129" s="122"/>
      <c r="H129" s="122"/>
      <c r="I129" s="122"/>
      <c r="J129" s="122"/>
      <c r="K129" s="122"/>
      <c r="L129" s="122"/>
      <c r="M129" s="122"/>
    </row>
    <row r="130" spans="3:13" ht="14.25">
      <c r="C130" s="122"/>
      <c r="D130" s="122"/>
      <c r="E130" s="122"/>
      <c r="F130" s="122"/>
      <c r="G130" s="122"/>
      <c r="H130" s="122"/>
      <c r="I130" s="122"/>
      <c r="J130" s="122"/>
      <c r="K130" s="122"/>
      <c r="L130" s="122"/>
      <c r="M130" s="122"/>
    </row>
    <row r="131" spans="3:13" ht="14.25">
      <c r="C131" s="122"/>
      <c r="D131" s="122"/>
      <c r="E131" s="122"/>
      <c r="F131" s="122"/>
      <c r="G131" s="122"/>
      <c r="H131" s="122"/>
      <c r="I131" s="122"/>
      <c r="J131" s="122"/>
      <c r="K131" s="122"/>
      <c r="L131" s="122"/>
      <c r="M131" s="122"/>
    </row>
    <row r="132" spans="3:13" ht="14.25">
      <c r="C132" s="122"/>
      <c r="D132" s="122"/>
      <c r="E132" s="122"/>
      <c r="F132" s="122"/>
      <c r="G132" s="122"/>
      <c r="H132" s="122"/>
      <c r="I132" s="122"/>
      <c r="J132" s="122"/>
      <c r="K132" s="122"/>
      <c r="L132" s="122"/>
      <c r="M132" s="122"/>
    </row>
    <row r="133" spans="3:13" ht="14.25">
      <c r="C133" s="122"/>
      <c r="D133" s="122"/>
      <c r="E133" s="122"/>
      <c r="F133" s="122"/>
      <c r="G133" s="122"/>
      <c r="H133" s="122"/>
      <c r="I133" s="122"/>
      <c r="J133" s="122"/>
      <c r="K133" s="122"/>
      <c r="L133" s="122"/>
      <c r="M133" s="122"/>
    </row>
    <row r="134" spans="3:13" ht="14.25">
      <c r="C134" s="122"/>
      <c r="D134" s="122"/>
      <c r="E134" s="122"/>
      <c r="F134" s="122"/>
      <c r="G134" s="122"/>
      <c r="H134" s="122"/>
      <c r="I134" s="122"/>
      <c r="J134" s="122"/>
      <c r="K134" s="122"/>
      <c r="L134" s="122"/>
      <c r="M134" s="122"/>
    </row>
    <row r="135" spans="3:13" ht="14.25">
      <c r="C135" s="122"/>
      <c r="D135" s="122"/>
      <c r="E135" s="122"/>
      <c r="F135" s="122"/>
      <c r="G135" s="122"/>
      <c r="H135" s="122"/>
      <c r="I135" s="122"/>
      <c r="J135" s="122"/>
      <c r="K135" s="122"/>
      <c r="L135" s="122"/>
      <c r="M135" s="122"/>
    </row>
    <row r="136" spans="3:13" ht="14.25">
      <c r="C136" s="122"/>
      <c r="D136" s="122"/>
      <c r="E136" s="122"/>
      <c r="F136" s="122"/>
      <c r="G136" s="122"/>
      <c r="H136" s="122"/>
      <c r="I136" s="122"/>
      <c r="J136" s="122"/>
      <c r="K136" s="122"/>
      <c r="L136" s="122"/>
      <c r="M136" s="122"/>
    </row>
    <row r="137" spans="3:13" ht="14.25">
      <c r="C137" s="122"/>
      <c r="D137" s="122"/>
      <c r="E137" s="122"/>
      <c r="F137" s="122"/>
      <c r="G137" s="122"/>
      <c r="H137" s="122"/>
      <c r="I137" s="122"/>
      <c r="J137" s="122"/>
      <c r="K137" s="122"/>
      <c r="L137" s="122"/>
      <c r="M137" s="122"/>
    </row>
    <row r="138" spans="3:13" ht="14.25">
      <c r="C138" s="122"/>
      <c r="D138" s="122"/>
      <c r="E138" s="122"/>
      <c r="F138" s="122"/>
      <c r="G138" s="122"/>
      <c r="H138" s="122"/>
      <c r="I138" s="122"/>
      <c r="J138" s="122"/>
      <c r="K138" s="122"/>
      <c r="L138" s="122"/>
      <c r="M138" s="122"/>
    </row>
    <row r="139" spans="3:13" ht="14.25">
      <c r="C139" s="122"/>
      <c r="D139" s="122"/>
      <c r="E139" s="122"/>
      <c r="F139" s="122"/>
      <c r="G139" s="122"/>
      <c r="H139" s="122"/>
      <c r="I139" s="122"/>
      <c r="J139" s="122"/>
      <c r="K139" s="122"/>
      <c r="L139" s="122"/>
      <c r="M139" s="122"/>
    </row>
    <row r="140" spans="3:13" ht="14.25">
      <c r="C140" s="122"/>
      <c r="D140" s="122"/>
      <c r="E140" s="122"/>
      <c r="F140" s="122"/>
      <c r="G140" s="122"/>
      <c r="H140" s="122"/>
      <c r="I140" s="122"/>
      <c r="J140" s="122"/>
      <c r="K140" s="122"/>
      <c r="L140" s="122"/>
      <c r="M140" s="122"/>
    </row>
    <row r="141" spans="3:13" ht="14.25">
      <c r="C141" s="122"/>
      <c r="D141" s="122"/>
      <c r="E141" s="122"/>
      <c r="F141" s="122"/>
      <c r="G141" s="122"/>
      <c r="H141" s="122"/>
      <c r="I141" s="122"/>
      <c r="J141" s="122"/>
      <c r="K141" s="122"/>
      <c r="L141" s="122"/>
      <c r="M141" s="122"/>
    </row>
    <row r="142" spans="3:13" ht="14.25">
      <c r="C142" s="122"/>
      <c r="D142" s="122"/>
      <c r="E142" s="122"/>
      <c r="F142" s="122"/>
      <c r="G142" s="122"/>
      <c r="H142" s="122"/>
      <c r="I142" s="122"/>
      <c r="J142" s="122"/>
      <c r="K142" s="122"/>
      <c r="L142" s="122"/>
      <c r="M142" s="122"/>
    </row>
    <row r="143" spans="3:13" ht="14.25">
      <c r="C143" s="122"/>
      <c r="D143" s="122"/>
      <c r="E143" s="122"/>
      <c r="F143" s="122"/>
      <c r="G143" s="122"/>
      <c r="H143" s="122"/>
      <c r="I143" s="122"/>
      <c r="J143" s="122"/>
      <c r="K143" s="122"/>
      <c r="L143" s="122"/>
      <c r="M143" s="122"/>
    </row>
    <row r="144" spans="3:13" ht="14.25">
      <c r="C144" s="122"/>
      <c r="D144" s="122"/>
      <c r="E144" s="122"/>
      <c r="F144" s="122"/>
      <c r="G144" s="122"/>
      <c r="H144" s="122"/>
      <c r="I144" s="122"/>
      <c r="J144" s="122"/>
      <c r="K144" s="122"/>
      <c r="L144" s="122"/>
      <c r="M144" s="122"/>
    </row>
    <row r="145" spans="3:13" ht="14.25">
      <c r="C145" s="122"/>
      <c r="D145" s="122"/>
      <c r="E145" s="122"/>
      <c r="F145" s="122"/>
      <c r="G145" s="122"/>
      <c r="H145" s="122"/>
      <c r="I145" s="122"/>
      <c r="J145" s="122"/>
      <c r="K145" s="122"/>
      <c r="L145" s="122"/>
      <c r="M145" s="122"/>
    </row>
    <row r="146" spans="3:13" ht="14.25">
      <c r="C146" s="122"/>
      <c r="D146" s="122"/>
      <c r="E146" s="122"/>
      <c r="F146" s="122"/>
      <c r="G146" s="122"/>
      <c r="H146" s="122"/>
      <c r="I146" s="122"/>
      <c r="J146" s="122"/>
      <c r="K146" s="122"/>
      <c r="L146" s="122"/>
      <c r="M146" s="122"/>
    </row>
    <row r="147" spans="3:13" ht="14.25">
      <c r="C147" s="122"/>
      <c r="D147" s="122"/>
      <c r="E147" s="122"/>
      <c r="F147" s="122"/>
      <c r="G147" s="122"/>
      <c r="H147" s="122"/>
      <c r="I147" s="122"/>
      <c r="J147" s="122"/>
      <c r="K147" s="122"/>
      <c r="L147" s="122"/>
      <c r="M147" s="122"/>
    </row>
    <row r="148" spans="3:13" ht="14.25">
      <c r="C148" s="122"/>
      <c r="D148" s="122"/>
      <c r="E148" s="122"/>
      <c r="F148" s="122"/>
      <c r="G148" s="122"/>
      <c r="H148" s="122"/>
      <c r="I148" s="122"/>
      <c r="J148" s="122"/>
      <c r="K148" s="122"/>
      <c r="L148" s="122"/>
      <c r="M148" s="122"/>
    </row>
    <row r="149" spans="3:13" ht="14.25">
      <c r="C149" s="122"/>
      <c r="D149" s="122"/>
      <c r="E149" s="122"/>
      <c r="F149" s="122"/>
      <c r="G149" s="122"/>
      <c r="H149" s="122"/>
      <c r="I149" s="122"/>
      <c r="J149" s="122"/>
      <c r="K149" s="122"/>
      <c r="L149" s="122"/>
      <c r="M149" s="122"/>
    </row>
    <row r="150" spans="3:13" ht="14.25">
      <c r="C150" s="122"/>
      <c r="D150" s="122"/>
      <c r="E150" s="122"/>
      <c r="F150" s="122"/>
      <c r="G150" s="122"/>
      <c r="H150" s="122"/>
      <c r="I150" s="122"/>
      <c r="J150" s="122"/>
      <c r="K150" s="122"/>
      <c r="L150" s="122"/>
      <c r="M150" s="122"/>
    </row>
    <row r="151" spans="3:13" ht="14.25">
      <c r="C151" s="122"/>
      <c r="D151" s="122"/>
      <c r="E151" s="122"/>
      <c r="F151" s="122"/>
      <c r="G151" s="122"/>
      <c r="H151" s="122"/>
      <c r="I151" s="122"/>
      <c r="J151" s="122"/>
      <c r="K151" s="122"/>
      <c r="L151" s="122"/>
      <c r="M151" s="122"/>
    </row>
    <row r="152" spans="3:13" ht="14.25">
      <c r="C152" s="122"/>
      <c r="D152" s="122"/>
      <c r="E152" s="122"/>
      <c r="F152" s="122"/>
      <c r="G152" s="122"/>
      <c r="H152" s="122"/>
      <c r="I152" s="122"/>
      <c r="J152" s="122"/>
      <c r="K152" s="122"/>
      <c r="L152" s="122"/>
      <c r="M152" s="122"/>
    </row>
    <row r="153" spans="3:13" ht="14.25">
      <c r="C153" s="122"/>
      <c r="D153" s="122"/>
      <c r="E153" s="122"/>
      <c r="F153" s="122"/>
      <c r="G153" s="122"/>
      <c r="H153" s="122"/>
      <c r="I153" s="122"/>
      <c r="J153" s="122"/>
      <c r="K153" s="122"/>
      <c r="L153" s="122"/>
      <c r="M153" s="122"/>
    </row>
    <row r="154" spans="3:13" ht="14.25">
      <c r="C154" s="122"/>
      <c r="D154" s="122"/>
      <c r="E154" s="122"/>
      <c r="F154" s="122"/>
      <c r="G154" s="122"/>
      <c r="H154" s="122"/>
      <c r="I154" s="122"/>
      <c r="J154" s="122"/>
      <c r="K154" s="122"/>
      <c r="L154" s="122"/>
      <c r="M154" s="122"/>
    </row>
    <row r="155" spans="3:13" ht="14.25">
      <c r="C155" s="122"/>
      <c r="D155" s="122"/>
      <c r="E155" s="122"/>
      <c r="F155" s="122"/>
      <c r="G155" s="122"/>
      <c r="H155" s="122"/>
      <c r="I155" s="122"/>
      <c r="J155" s="122"/>
      <c r="K155" s="122"/>
      <c r="L155" s="122"/>
      <c r="M155" s="122"/>
    </row>
    <row r="156" spans="3:13" ht="14.25">
      <c r="C156" s="122"/>
      <c r="D156" s="122"/>
      <c r="E156" s="122"/>
      <c r="F156" s="122"/>
      <c r="G156" s="122"/>
      <c r="H156" s="122"/>
      <c r="I156" s="122"/>
      <c r="J156" s="122"/>
      <c r="K156" s="122"/>
      <c r="L156" s="122"/>
      <c r="M156" s="122"/>
    </row>
    <row r="157" spans="3:13" ht="14.25">
      <c r="C157" s="122"/>
      <c r="D157" s="122"/>
      <c r="E157" s="122"/>
      <c r="F157" s="122"/>
      <c r="G157" s="122"/>
      <c r="H157" s="122"/>
      <c r="I157" s="122"/>
      <c r="J157" s="122"/>
      <c r="K157" s="122"/>
      <c r="L157" s="122"/>
      <c r="M157" s="122"/>
    </row>
    <row r="158" spans="3:13" ht="14.25">
      <c r="C158" s="122"/>
      <c r="D158" s="122"/>
      <c r="E158" s="122"/>
      <c r="F158" s="122"/>
      <c r="G158" s="122"/>
      <c r="H158" s="122"/>
      <c r="I158" s="122"/>
      <c r="J158" s="122"/>
      <c r="K158" s="122"/>
      <c r="L158" s="122"/>
      <c r="M158" s="122"/>
    </row>
    <row r="159" spans="3:13" ht="14.25">
      <c r="C159" s="122"/>
      <c r="D159" s="122"/>
      <c r="E159" s="122"/>
      <c r="F159" s="122"/>
      <c r="G159" s="122"/>
      <c r="H159" s="122"/>
      <c r="I159" s="122"/>
      <c r="J159" s="122"/>
      <c r="K159" s="122"/>
      <c r="L159" s="122"/>
      <c r="M159" s="122"/>
    </row>
    <row r="160" spans="3:13" ht="14.25">
      <c r="C160" s="122"/>
      <c r="D160" s="122"/>
      <c r="E160" s="122"/>
      <c r="F160" s="122"/>
      <c r="G160" s="122"/>
      <c r="H160" s="122"/>
      <c r="I160" s="122"/>
      <c r="J160" s="122"/>
      <c r="K160" s="122"/>
      <c r="L160" s="122"/>
      <c r="M160" s="122"/>
    </row>
    <row r="161" spans="3:13" ht="14.25">
      <c r="C161" s="122"/>
      <c r="D161" s="122"/>
      <c r="E161" s="122"/>
      <c r="F161" s="122"/>
      <c r="G161" s="122"/>
      <c r="H161" s="122"/>
      <c r="I161" s="122"/>
      <c r="J161" s="122"/>
      <c r="K161" s="122"/>
      <c r="L161" s="122"/>
      <c r="M161" s="122"/>
    </row>
    <row r="162" spans="3:13" ht="14.25">
      <c r="C162" s="122"/>
      <c r="D162" s="122"/>
      <c r="E162" s="122"/>
      <c r="F162" s="122"/>
      <c r="G162" s="122"/>
      <c r="H162" s="122"/>
      <c r="I162" s="122"/>
      <c r="J162" s="122"/>
      <c r="K162" s="122"/>
      <c r="L162" s="122"/>
      <c r="M162" s="122"/>
    </row>
    <row r="163" spans="3:13" ht="14.25">
      <c r="C163" s="122"/>
      <c r="D163" s="122"/>
      <c r="E163" s="122"/>
      <c r="F163" s="122"/>
      <c r="G163" s="122"/>
      <c r="H163" s="122"/>
      <c r="I163" s="122"/>
      <c r="J163" s="122"/>
      <c r="K163" s="122"/>
      <c r="L163" s="122"/>
      <c r="M163" s="122"/>
    </row>
    <row r="164" spans="3:13" ht="14.25">
      <c r="C164" s="122"/>
      <c r="D164" s="122"/>
      <c r="E164" s="122"/>
      <c r="F164" s="122"/>
      <c r="G164" s="122"/>
      <c r="H164" s="122"/>
      <c r="I164" s="122"/>
      <c r="J164" s="122"/>
      <c r="K164" s="122"/>
      <c r="L164" s="122"/>
      <c r="M164" s="122"/>
    </row>
    <row r="165" spans="3:13" ht="14.25">
      <c r="C165" s="122"/>
      <c r="D165" s="122"/>
      <c r="E165" s="122"/>
      <c r="F165" s="122"/>
      <c r="G165" s="122"/>
      <c r="H165" s="122"/>
      <c r="I165" s="122"/>
      <c r="J165" s="122"/>
      <c r="K165" s="122"/>
      <c r="L165" s="122"/>
      <c r="M165" s="122"/>
    </row>
    <row r="166" spans="3:13" ht="14.25">
      <c r="C166" s="122"/>
      <c r="D166" s="122"/>
      <c r="E166" s="122"/>
      <c r="F166" s="122"/>
      <c r="G166" s="122"/>
      <c r="H166" s="122"/>
      <c r="I166" s="122"/>
      <c r="J166" s="122"/>
      <c r="K166" s="122"/>
      <c r="L166" s="122"/>
      <c r="M166" s="122"/>
    </row>
    <row r="167" spans="3:13" ht="14.25">
      <c r="C167" s="122"/>
      <c r="D167" s="122"/>
      <c r="E167" s="122"/>
      <c r="F167" s="122"/>
      <c r="G167" s="122"/>
      <c r="H167" s="122"/>
      <c r="I167" s="122"/>
      <c r="J167" s="122"/>
      <c r="K167" s="122"/>
      <c r="L167" s="122"/>
      <c r="M167" s="122"/>
    </row>
    <row r="168" spans="3:13" ht="14.25">
      <c r="C168" s="122"/>
      <c r="D168" s="122"/>
      <c r="E168" s="122"/>
      <c r="F168" s="122"/>
      <c r="G168" s="122"/>
      <c r="H168" s="122"/>
      <c r="I168" s="122"/>
      <c r="J168" s="122"/>
      <c r="K168" s="122"/>
      <c r="L168" s="122"/>
      <c r="M168" s="122"/>
    </row>
    <row r="169" spans="3:13" ht="14.25">
      <c r="C169" s="122"/>
      <c r="D169" s="122"/>
      <c r="E169" s="122"/>
      <c r="F169" s="122"/>
      <c r="G169" s="122"/>
      <c r="H169" s="122"/>
      <c r="I169" s="122"/>
      <c r="J169" s="122"/>
      <c r="K169" s="122"/>
      <c r="L169" s="122"/>
      <c r="M169" s="122"/>
    </row>
    <row r="170" spans="3:13" ht="14.25">
      <c r="C170" s="122"/>
      <c r="D170" s="122"/>
      <c r="E170" s="122"/>
      <c r="F170" s="122"/>
      <c r="G170" s="122"/>
      <c r="H170" s="122"/>
      <c r="I170" s="122"/>
      <c r="J170" s="122"/>
      <c r="K170" s="122"/>
      <c r="L170" s="122"/>
      <c r="M170" s="122"/>
    </row>
    <row r="171" spans="3:13" ht="14.25">
      <c r="C171" s="122"/>
      <c r="D171" s="122"/>
      <c r="E171" s="122"/>
      <c r="F171" s="122"/>
      <c r="G171" s="122"/>
      <c r="H171" s="122"/>
      <c r="I171" s="122"/>
      <c r="J171" s="122"/>
      <c r="K171" s="122"/>
      <c r="L171" s="122"/>
      <c r="M171" s="122"/>
    </row>
    <row r="172" spans="3:13" ht="14.25">
      <c r="C172" s="122"/>
      <c r="D172" s="122"/>
      <c r="E172" s="122"/>
      <c r="F172" s="122"/>
      <c r="G172" s="122"/>
      <c r="H172" s="122"/>
      <c r="I172" s="122"/>
      <c r="J172" s="122"/>
      <c r="K172" s="122"/>
      <c r="L172" s="122"/>
      <c r="M172" s="122"/>
    </row>
    <row r="173" spans="3:13" ht="14.25">
      <c r="C173" s="122"/>
      <c r="D173" s="122"/>
      <c r="E173" s="122"/>
      <c r="F173" s="122"/>
      <c r="G173" s="122"/>
      <c r="H173" s="122"/>
      <c r="I173" s="122"/>
      <c r="J173" s="122"/>
      <c r="K173" s="122"/>
      <c r="L173" s="122"/>
      <c r="M173" s="122"/>
    </row>
    <row r="174" spans="3:13" ht="14.25">
      <c r="C174" s="122"/>
      <c r="D174" s="122"/>
      <c r="E174" s="122"/>
      <c r="F174" s="122"/>
      <c r="G174" s="122"/>
      <c r="H174" s="122"/>
      <c r="I174" s="122"/>
      <c r="J174" s="122"/>
      <c r="K174" s="122"/>
      <c r="L174" s="122"/>
      <c r="M174" s="122"/>
    </row>
    <row r="175" spans="3:13" ht="14.25">
      <c r="C175" s="122"/>
      <c r="D175" s="122"/>
      <c r="E175" s="122"/>
      <c r="F175" s="122"/>
      <c r="G175" s="122"/>
      <c r="H175" s="122"/>
      <c r="I175" s="122"/>
      <c r="J175" s="122"/>
      <c r="K175" s="122"/>
      <c r="L175" s="122"/>
      <c r="M175" s="122"/>
    </row>
    <row r="176" spans="3:13" ht="14.25">
      <c r="C176" s="122"/>
      <c r="D176" s="122"/>
      <c r="E176" s="122"/>
      <c r="F176" s="122"/>
      <c r="G176" s="122"/>
      <c r="H176" s="122"/>
      <c r="I176" s="122"/>
      <c r="J176" s="122"/>
      <c r="K176" s="122"/>
      <c r="L176" s="122"/>
      <c r="M176" s="122"/>
    </row>
    <row r="177" spans="3:13" ht="14.25">
      <c r="C177" s="122"/>
      <c r="D177" s="122"/>
      <c r="E177" s="122"/>
      <c r="F177" s="122"/>
      <c r="G177" s="122"/>
      <c r="H177" s="122"/>
      <c r="I177" s="122"/>
      <c r="J177" s="122"/>
      <c r="K177" s="122"/>
      <c r="L177" s="122"/>
      <c r="M177" s="122"/>
    </row>
    <row r="178" spans="3:13" ht="14.25">
      <c r="C178" s="122"/>
      <c r="D178" s="122"/>
      <c r="E178" s="122"/>
      <c r="F178" s="122"/>
      <c r="G178" s="122"/>
      <c r="H178" s="122"/>
      <c r="I178" s="122"/>
      <c r="J178" s="122"/>
      <c r="K178" s="122"/>
      <c r="L178" s="122"/>
      <c r="M178" s="122"/>
    </row>
    <row r="179" spans="3:13" ht="14.25">
      <c r="C179" s="122"/>
      <c r="D179" s="122"/>
      <c r="E179" s="122"/>
      <c r="F179" s="122"/>
      <c r="G179" s="122"/>
      <c r="H179" s="122"/>
      <c r="I179" s="122"/>
      <c r="J179" s="122"/>
      <c r="K179" s="122"/>
      <c r="L179" s="122"/>
      <c r="M179" s="122"/>
    </row>
    <row r="180" spans="3:13" ht="14.25">
      <c r="C180" s="122"/>
      <c r="D180" s="122"/>
      <c r="E180" s="122"/>
      <c r="F180" s="122"/>
      <c r="G180" s="122"/>
      <c r="H180" s="122"/>
      <c r="I180" s="122"/>
      <c r="J180" s="122"/>
      <c r="K180" s="122"/>
      <c r="L180" s="122"/>
      <c r="M180" s="122"/>
    </row>
    <row r="181" spans="3:13" ht="14.25">
      <c r="C181" s="122"/>
      <c r="D181" s="122"/>
      <c r="E181" s="122"/>
      <c r="F181" s="122"/>
      <c r="G181" s="122"/>
      <c r="H181" s="122"/>
      <c r="I181" s="122"/>
      <c r="J181" s="122"/>
      <c r="K181" s="122"/>
      <c r="L181" s="122"/>
      <c r="M181" s="122"/>
    </row>
    <row r="182" spans="3:13" ht="14.25">
      <c r="C182" s="122"/>
      <c r="D182" s="122"/>
      <c r="E182" s="122"/>
      <c r="F182" s="122"/>
      <c r="G182" s="122"/>
      <c r="H182" s="122"/>
      <c r="I182" s="122"/>
      <c r="J182" s="122"/>
      <c r="K182" s="122"/>
      <c r="L182" s="122"/>
      <c r="M182" s="122"/>
    </row>
    <row r="183" spans="3:13" ht="14.25">
      <c r="C183" s="122"/>
      <c r="D183" s="122"/>
      <c r="E183" s="122"/>
      <c r="F183" s="122"/>
      <c r="G183" s="122"/>
      <c r="H183" s="122"/>
      <c r="I183" s="122"/>
      <c r="J183" s="122"/>
      <c r="K183" s="122"/>
      <c r="L183" s="122"/>
      <c r="M183" s="122"/>
    </row>
    <row r="184" spans="3:13" ht="14.25">
      <c r="C184" s="122"/>
      <c r="D184" s="122"/>
      <c r="E184" s="122"/>
      <c r="F184" s="122"/>
      <c r="G184" s="122"/>
      <c r="H184" s="122"/>
      <c r="I184" s="122"/>
      <c r="J184" s="122"/>
      <c r="K184" s="122"/>
      <c r="L184" s="122"/>
      <c r="M184" s="122"/>
    </row>
    <row r="185" spans="3:13" ht="14.25">
      <c r="C185" s="122"/>
      <c r="D185" s="122"/>
      <c r="E185" s="122"/>
      <c r="F185" s="122"/>
      <c r="G185" s="122"/>
      <c r="H185" s="122"/>
      <c r="I185" s="122"/>
      <c r="J185" s="122"/>
      <c r="K185" s="122"/>
      <c r="L185" s="122"/>
      <c r="M185" s="122"/>
    </row>
    <row r="186" spans="3:13" ht="14.25">
      <c r="C186" s="122"/>
      <c r="D186" s="122"/>
      <c r="E186" s="122"/>
      <c r="F186" s="122"/>
      <c r="G186" s="122"/>
      <c r="H186" s="122"/>
      <c r="I186" s="122"/>
      <c r="J186" s="122"/>
      <c r="K186" s="122"/>
      <c r="L186" s="122"/>
      <c r="M186" s="122"/>
    </row>
    <row r="187" spans="3:13" ht="14.25">
      <c r="C187" s="122"/>
      <c r="D187" s="122"/>
      <c r="E187" s="122"/>
      <c r="F187" s="122"/>
      <c r="G187" s="122"/>
      <c r="H187" s="122"/>
      <c r="I187" s="122"/>
      <c r="J187" s="122"/>
      <c r="K187" s="122"/>
      <c r="L187" s="122"/>
      <c r="M187" s="122"/>
    </row>
    <row r="188" spans="3:13" ht="14.25">
      <c r="C188" s="122"/>
      <c r="D188" s="122"/>
      <c r="E188" s="122"/>
      <c r="F188" s="122"/>
      <c r="G188" s="122"/>
      <c r="H188" s="122"/>
      <c r="I188" s="122"/>
      <c r="J188" s="122"/>
      <c r="K188" s="122"/>
      <c r="L188" s="122"/>
      <c r="M188" s="122"/>
    </row>
    <row r="189" spans="3:13" ht="14.25">
      <c r="C189" s="122"/>
      <c r="D189" s="122"/>
      <c r="E189" s="122"/>
      <c r="F189" s="122"/>
      <c r="G189" s="122"/>
      <c r="H189" s="122"/>
      <c r="I189" s="122"/>
      <c r="J189" s="122"/>
      <c r="K189" s="122"/>
      <c r="L189" s="122"/>
      <c r="M189" s="122"/>
    </row>
    <row r="190" spans="3:13" ht="14.25">
      <c r="C190" s="122"/>
      <c r="D190" s="122"/>
      <c r="E190" s="122"/>
      <c r="F190" s="122"/>
      <c r="G190" s="122"/>
      <c r="H190" s="122"/>
      <c r="I190" s="122"/>
      <c r="J190" s="122"/>
      <c r="K190" s="122"/>
      <c r="L190" s="122"/>
      <c r="M190" s="122"/>
    </row>
    <row r="191" spans="3:13" ht="14.25">
      <c r="C191" s="122"/>
      <c r="D191" s="122"/>
      <c r="E191" s="122"/>
      <c r="F191" s="122"/>
      <c r="G191" s="122"/>
      <c r="H191" s="122"/>
      <c r="I191" s="122"/>
      <c r="J191" s="122"/>
      <c r="K191" s="122"/>
      <c r="L191" s="122"/>
      <c r="M191" s="122"/>
    </row>
    <row r="192" spans="3:13" ht="14.25">
      <c r="C192" s="122"/>
      <c r="D192" s="122"/>
      <c r="E192" s="122"/>
      <c r="F192" s="122"/>
      <c r="G192" s="122"/>
      <c r="H192" s="122"/>
      <c r="I192" s="122"/>
      <c r="J192" s="122"/>
      <c r="K192" s="122"/>
      <c r="L192" s="122"/>
      <c r="M192" s="122"/>
    </row>
    <row r="193" spans="3:13" ht="14.25">
      <c r="C193" s="122"/>
      <c r="D193" s="122"/>
      <c r="E193" s="122"/>
      <c r="F193" s="122"/>
      <c r="G193" s="122"/>
      <c r="H193" s="122"/>
      <c r="I193" s="122"/>
      <c r="J193" s="122"/>
      <c r="K193" s="122"/>
      <c r="L193" s="122"/>
      <c r="M193" s="122"/>
    </row>
    <row r="194" spans="3:13" ht="14.25">
      <c r="C194" s="122"/>
      <c r="D194" s="122"/>
      <c r="E194" s="122"/>
      <c r="F194" s="122"/>
      <c r="G194" s="122"/>
      <c r="H194" s="122"/>
      <c r="I194" s="122"/>
      <c r="J194" s="122"/>
      <c r="K194" s="122"/>
      <c r="L194" s="122"/>
      <c r="M194" s="122"/>
    </row>
    <row r="195" spans="3:13" ht="14.25">
      <c r="C195" s="122"/>
      <c r="D195" s="122"/>
      <c r="E195" s="122"/>
      <c r="F195" s="122"/>
      <c r="G195" s="122"/>
      <c r="H195" s="122"/>
      <c r="I195" s="122"/>
      <c r="J195" s="122"/>
      <c r="K195" s="122"/>
      <c r="L195" s="122"/>
      <c r="M195" s="122"/>
    </row>
    <row r="196" spans="3:13" ht="14.25">
      <c r="C196" s="122"/>
      <c r="D196" s="122"/>
      <c r="E196" s="122"/>
      <c r="F196" s="122"/>
      <c r="G196" s="122"/>
      <c r="H196" s="122"/>
      <c r="I196" s="122"/>
      <c r="J196" s="122"/>
      <c r="K196" s="122"/>
      <c r="L196" s="122"/>
      <c r="M196" s="122"/>
    </row>
    <row r="197" spans="3:13" ht="14.25">
      <c r="C197" s="122"/>
      <c r="D197" s="122"/>
      <c r="E197" s="122"/>
      <c r="F197" s="122"/>
      <c r="G197" s="122"/>
      <c r="H197" s="122"/>
      <c r="I197" s="122"/>
      <c r="J197" s="122"/>
      <c r="K197" s="122"/>
      <c r="L197" s="122"/>
      <c r="M197" s="122"/>
    </row>
    <row r="198" spans="3:13" ht="14.25">
      <c r="C198" s="122"/>
      <c r="D198" s="122"/>
      <c r="E198" s="122"/>
      <c r="F198" s="122"/>
      <c r="G198" s="122"/>
      <c r="H198" s="122"/>
      <c r="I198" s="122"/>
      <c r="J198" s="122"/>
      <c r="K198" s="122"/>
      <c r="L198" s="122"/>
      <c r="M198" s="122"/>
    </row>
    <row r="199" spans="3:13" ht="14.25">
      <c r="C199" s="122"/>
      <c r="D199" s="122"/>
      <c r="E199" s="122"/>
      <c r="F199" s="122"/>
      <c r="G199" s="122"/>
      <c r="H199" s="122"/>
      <c r="I199" s="122"/>
      <c r="J199" s="122"/>
      <c r="K199" s="122"/>
      <c r="L199" s="122"/>
      <c r="M199" s="122"/>
    </row>
    <row r="200" spans="3:13" ht="14.25">
      <c r="C200" s="122"/>
      <c r="D200" s="122"/>
      <c r="E200" s="122"/>
      <c r="F200" s="122"/>
      <c r="G200" s="122"/>
      <c r="H200" s="122"/>
      <c r="I200" s="122"/>
      <c r="J200" s="122"/>
      <c r="K200" s="122"/>
      <c r="L200" s="122"/>
      <c r="M200" s="122"/>
    </row>
    <row r="201" spans="3:13" ht="14.25">
      <c r="C201" s="122"/>
      <c r="D201" s="122"/>
      <c r="E201" s="122"/>
      <c r="F201" s="122"/>
      <c r="G201" s="122"/>
      <c r="H201" s="122"/>
      <c r="I201" s="122"/>
      <c r="J201" s="122"/>
      <c r="K201" s="122"/>
      <c r="L201" s="122"/>
      <c r="M201" s="122"/>
    </row>
    <row r="202" spans="3:13" ht="14.25">
      <c r="C202" s="122"/>
      <c r="D202" s="122"/>
      <c r="E202" s="122"/>
      <c r="F202" s="122"/>
      <c r="G202" s="122"/>
      <c r="H202" s="122"/>
      <c r="I202" s="122"/>
      <c r="J202" s="122"/>
      <c r="K202" s="122"/>
      <c r="L202" s="122"/>
      <c r="M202" s="122"/>
    </row>
    <row r="203" spans="3:13" ht="14.25">
      <c r="C203" s="122"/>
      <c r="D203" s="122"/>
      <c r="E203" s="122"/>
      <c r="F203" s="122"/>
      <c r="G203" s="122"/>
      <c r="H203" s="122"/>
      <c r="I203" s="122"/>
      <c r="J203" s="122"/>
      <c r="K203" s="122"/>
      <c r="L203" s="122"/>
      <c r="M203" s="122"/>
    </row>
    <row r="204" spans="3:13" ht="14.25">
      <c r="C204" s="122"/>
      <c r="D204" s="122"/>
      <c r="E204" s="122"/>
      <c r="F204" s="122"/>
      <c r="G204" s="122"/>
      <c r="H204" s="122"/>
      <c r="I204" s="122"/>
      <c r="J204" s="122"/>
      <c r="K204" s="122"/>
      <c r="L204" s="122"/>
      <c r="M204" s="122"/>
    </row>
    <row r="205" spans="3:13" ht="14.25">
      <c r="C205" s="122"/>
      <c r="D205" s="122"/>
      <c r="E205" s="122"/>
      <c r="F205" s="122"/>
      <c r="G205" s="122"/>
      <c r="H205" s="122"/>
      <c r="I205" s="122"/>
      <c r="J205" s="122"/>
      <c r="K205" s="122"/>
      <c r="L205" s="122"/>
      <c r="M205" s="122"/>
    </row>
    <row r="206" spans="3:13" ht="14.25">
      <c r="C206" s="122"/>
      <c r="D206" s="122"/>
      <c r="E206" s="122"/>
      <c r="F206" s="122"/>
      <c r="G206" s="122"/>
      <c r="H206" s="122"/>
      <c r="I206" s="122"/>
      <c r="J206" s="122"/>
      <c r="K206" s="122"/>
      <c r="L206" s="122"/>
      <c r="M206" s="122"/>
    </row>
    <row r="207" spans="3:13" ht="14.25">
      <c r="C207" s="122"/>
      <c r="D207" s="122"/>
      <c r="E207" s="122"/>
      <c r="F207" s="122"/>
      <c r="G207" s="122"/>
      <c r="H207" s="122"/>
      <c r="I207" s="122"/>
      <c r="J207" s="122"/>
      <c r="K207" s="122"/>
      <c r="L207" s="122"/>
      <c r="M207" s="122"/>
    </row>
    <row r="208" spans="3:13" ht="14.25">
      <c r="C208" s="122"/>
      <c r="D208" s="122"/>
      <c r="E208" s="122"/>
      <c r="F208" s="122"/>
      <c r="G208" s="122"/>
      <c r="H208" s="122"/>
      <c r="I208" s="122"/>
      <c r="J208" s="122"/>
      <c r="K208" s="122"/>
      <c r="L208" s="122"/>
      <c r="M208" s="122"/>
    </row>
    <row r="209" spans="3:13" ht="14.25">
      <c r="C209" s="122"/>
      <c r="D209" s="122"/>
      <c r="E209" s="122"/>
      <c r="F209" s="122"/>
      <c r="G209" s="122"/>
      <c r="H209" s="122"/>
      <c r="I209" s="122"/>
      <c r="J209" s="122"/>
      <c r="K209" s="122"/>
      <c r="L209" s="122"/>
      <c r="M209" s="122"/>
    </row>
    <row r="210" spans="3:13" ht="14.25">
      <c r="C210" s="122"/>
      <c r="D210" s="122"/>
      <c r="E210" s="122"/>
      <c r="F210" s="122"/>
      <c r="G210" s="122"/>
      <c r="H210" s="122"/>
      <c r="I210" s="122"/>
      <c r="J210" s="122"/>
      <c r="K210" s="122"/>
      <c r="L210" s="122"/>
      <c r="M210" s="122"/>
    </row>
    <row r="211" spans="3:13" ht="14.25">
      <c r="C211" s="122"/>
      <c r="D211" s="122"/>
      <c r="E211" s="122"/>
      <c r="F211" s="122"/>
      <c r="G211" s="122"/>
      <c r="H211" s="122"/>
      <c r="I211" s="122"/>
      <c r="J211" s="122"/>
      <c r="K211" s="122"/>
      <c r="L211" s="122"/>
      <c r="M211" s="122"/>
    </row>
    <row r="212" spans="3:13" ht="14.25">
      <c r="C212" s="122"/>
      <c r="D212" s="122"/>
      <c r="E212" s="122"/>
      <c r="F212" s="122"/>
      <c r="G212" s="122"/>
      <c r="H212" s="122"/>
      <c r="I212" s="122"/>
      <c r="J212" s="122"/>
      <c r="K212" s="122"/>
      <c r="L212" s="122"/>
      <c r="M212" s="122"/>
    </row>
    <row r="213" spans="3:13" ht="14.25">
      <c r="C213" s="122"/>
      <c r="D213" s="122"/>
      <c r="E213" s="122"/>
      <c r="F213" s="122"/>
      <c r="G213" s="122"/>
      <c r="H213" s="122"/>
      <c r="I213" s="122"/>
      <c r="J213" s="122"/>
      <c r="K213" s="122"/>
      <c r="L213" s="122"/>
      <c r="M213" s="122"/>
    </row>
    <row r="214" spans="3:13" ht="14.25">
      <c r="C214" s="122"/>
      <c r="D214" s="122"/>
      <c r="E214" s="122"/>
      <c r="F214" s="122"/>
      <c r="G214" s="122"/>
      <c r="H214" s="122"/>
      <c r="I214" s="122"/>
      <c r="J214" s="122"/>
      <c r="K214" s="122"/>
      <c r="L214" s="122"/>
      <c r="M214" s="122"/>
    </row>
    <row r="215" spans="3:13" ht="14.25">
      <c r="C215" s="122"/>
      <c r="D215" s="122"/>
      <c r="E215" s="122"/>
      <c r="F215" s="122"/>
      <c r="G215" s="122"/>
      <c r="H215" s="122"/>
      <c r="I215" s="122"/>
      <c r="J215" s="122"/>
      <c r="K215" s="122"/>
      <c r="L215" s="122"/>
      <c r="M215" s="122"/>
    </row>
    <row r="216" spans="3:13" ht="14.25">
      <c r="C216" s="122"/>
      <c r="D216" s="122"/>
      <c r="E216" s="122"/>
      <c r="F216" s="122"/>
      <c r="G216" s="122"/>
      <c r="H216" s="122"/>
      <c r="I216" s="122"/>
      <c r="J216" s="122"/>
      <c r="K216" s="122"/>
      <c r="L216" s="122"/>
      <c r="M216" s="122"/>
    </row>
    <row r="217" spans="3:13" ht="14.25">
      <c r="C217" s="122"/>
      <c r="D217" s="122"/>
      <c r="E217" s="122"/>
      <c r="F217" s="122"/>
      <c r="G217" s="122"/>
      <c r="H217" s="122"/>
      <c r="I217" s="122"/>
      <c r="J217" s="122"/>
      <c r="K217" s="122"/>
      <c r="L217" s="122"/>
      <c r="M217" s="122"/>
    </row>
    <row r="218" spans="3:13" ht="14.25">
      <c r="C218" s="122"/>
      <c r="D218" s="122"/>
      <c r="E218" s="122"/>
      <c r="F218" s="122"/>
      <c r="G218" s="122"/>
      <c r="H218" s="122"/>
      <c r="I218" s="122"/>
      <c r="J218" s="122"/>
      <c r="K218" s="122"/>
      <c r="L218" s="122"/>
      <c r="M218" s="122"/>
    </row>
    <row r="219" spans="3:13" ht="14.25">
      <c r="C219" s="122"/>
      <c r="D219" s="122"/>
      <c r="E219" s="122"/>
      <c r="F219" s="122"/>
      <c r="G219" s="122"/>
      <c r="H219" s="122"/>
      <c r="I219" s="122"/>
      <c r="J219" s="122"/>
      <c r="K219" s="122"/>
      <c r="L219" s="122"/>
      <c r="M219" s="122"/>
    </row>
    <row r="220" spans="3:13" ht="14.25">
      <c r="C220" s="122"/>
      <c r="D220" s="122"/>
      <c r="E220" s="122"/>
      <c r="F220" s="122"/>
      <c r="G220" s="122"/>
      <c r="H220" s="122"/>
      <c r="I220" s="122"/>
      <c r="J220" s="122"/>
      <c r="K220" s="122"/>
      <c r="L220" s="122"/>
      <c r="M220" s="122"/>
    </row>
    <row r="221" spans="3:13" ht="14.25">
      <c r="C221" s="122"/>
      <c r="D221" s="122"/>
      <c r="E221" s="122"/>
      <c r="F221" s="122"/>
      <c r="G221" s="122"/>
      <c r="H221" s="122"/>
      <c r="I221" s="122"/>
      <c r="J221" s="122"/>
      <c r="K221" s="122"/>
      <c r="L221" s="122"/>
      <c r="M221" s="122"/>
    </row>
    <row r="222" spans="3:13" ht="14.25">
      <c r="C222" s="122"/>
      <c r="D222" s="122"/>
      <c r="E222" s="122"/>
      <c r="F222" s="122"/>
      <c r="G222" s="122"/>
      <c r="H222" s="122"/>
      <c r="I222" s="122"/>
      <c r="J222" s="122"/>
      <c r="K222" s="122"/>
      <c r="L222" s="122"/>
      <c r="M222" s="122"/>
    </row>
    <row r="223" spans="3:13" ht="14.25">
      <c r="C223" s="122"/>
      <c r="D223" s="122"/>
      <c r="E223" s="122"/>
      <c r="F223" s="122"/>
      <c r="G223" s="122"/>
      <c r="H223" s="122"/>
      <c r="I223" s="122"/>
      <c r="J223" s="122"/>
      <c r="K223" s="122"/>
      <c r="L223" s="122"/>
      <c r="M223" s="122"/>
    </row>
    <row r="224" spans="3:13" ht="14.25">
      <c r="C224" s="122"/>
      <c r="D224" s="122"/>
      <c r="E224" s="122"/>
      <c r="F224" s="122"/>
      <c r="G224" s="122"/>
      <c r="H224" s="122"/>
      <c r="I224" s="122"/>
      <c r="J224" s="122"/>
      <c r="K224" s="122"/>
      <c r="L224" s="122"/>
      <c r="M224" s="122"/>
    </row>
    <row r="225" spans="3:13" ht="14.25">
      <c r="C225" s="122"/>
      <c r="D225" s="122"/>
      <c r="E225" s="122"/>
      <c r="F225" s="122"/>
      <c r="G225" s="122"/>
      <c r="H225" s="122"/>
      <c r="I225" s="122"/>
      <c r="J225" s="122"/>
      <c r="K225" s="122"/>
      <c r="L225" s="122"/>
      <c r="M225" s="122"/>
    </row>
    <row r="226" spans="3:13" ht="14.25">
      <c r="C226" s="122"/>
      <c r="D226" s="122"/>
      <c r="E226" s="122"/>
      <c r="F226" s="122"/>
      <c r="G226" s="122"/>
      <c r="H226" s="122"/>
      <c r="I226" s="122"/>
      <c r="J226" s="122"/>
      <c r="K226" s="122"/>
      <c r="L226" s="122"/>
      <c r="M226" s="122"/>
    </row>
    <row r="227" spans="3:13" ht="14.25">
      <c r="C227" s="122"/>
      <c r="D227" s="122"/>
      <c r="E227" s="122"/>
      <c r="F227" s="122"/>
      <c r="G227" s="122"/>
      <c r="H227" s="122"/>
      <c r="I227" s="122"/>
      <c r="J227" s="122"/>
      <c r="K227" s="122"/>
      <c r="L227" s="122"/>
      <c r="M227" s="122"/>
    </row>
    <row r="228" spans="3:13" ht="14.25">
      <c r="C228" s="122"/>
      <c r="D228" s="122"/>
      <c r="E228" s="122"/>
      <c r="F228" s="122"/>
      <c r="G228" s="122"/>
      <c r="H228" s="122"/>
      <c r="I228" s="122"/>
      <c r="J228" s="122"/>
      <c r="K228" s="122"/>
      <c r="L228" s="122"/>
      <c r="M228" s="122"/>
    </row>
    <row r="229" spans="3:13" ht="14.25">
      <c r="C229" s="122"/>
      <c r="D229" s="122"/>
      <c r="E229" s="122"/>
      <c r="F229" s="122"/>
      <c r="G229" s="122"/>
      <c r="H229" s="122"/>
      <c r="I229" s="122"/>
      <c r="J229" s="122"/>
      <c r="K229" s="122"/>
      <c r="L229" s="122"/>
      <c r="M229" s="122"/>
    </row>
    <row r="230" spans="3:13" ht="14.25">
      <c r="C230" s="122"/>
      <c r="D230" s="122"/>
      <c r="E230" s="122"/>
      <c r="F230" s="122"/>
      <c r="G230" s="122"/>
      <c r="H230" s="122"/>
      <c r="I230" s="122"/>
      <c r="J230" s="122"/>
      <c r="K230" s="122"/>
      <c r="L230" s="122"/>
      <c r="M230" s="122"/>
    </row>
    <row r="231" spans="3:13" ht="14.25">
      <c r="C231" s="122"/>
      <c r="D231" s="122"/>
      <c r="E231" s="122"/>
      <c r="F231" s="122"/>
      <c r="G231" s="122"/>
      <c r="H231" s="122"/>
      <c r="I231" s="122"/>
      <c r="J231" s="122"/>
      <c r="K231" s="122"/>
      <c r="L231" s="122"/>
      <c r="M231" s="122"/>
    </row>
    <row r="232" spans="3:13" ht="14.25">
      <c r="C232" s="122"/>
      <c r="D232" s="122"/>
      <c r="E232" s="122"/>
      <c r="F232" s="122"/>
      <c r="G232" s="122"/>
      <c r="H232" s="122"/>
      <c r="I232" s="122"/>
      <c r="J232" s="122"/>
      <c r="K232" s="122"/>
      <c r="L232" s="122"/>
      <c r="M232" s="122"/>
    </row>
    <row r="233" spans="3:13" ht="14.25">
      <c r="C233" s="122"/>
      <c r="D233" s="122"/>
      <c r="E233" s="122"/>
      <c r="F233" s="122"/>
      <c r="G233" s="122"/>
      <c r="H233" s="122"/>
      <c r="I233" s="122"/>
      <c r="J233" s="122"/>
      <c r="K233" s="122"/>
      <c r="L233" s="122"/>
      <c r="M233" s="122"/>
    </row>
    <row r="234" spans="3:13" ht="14.25">
      <c r="C234" s="122"/>
      <c r="D234" s="122"/>
      <c r="E234" s="122"/>
      <c r="F234" s="122"/>
      <c r="G234" s="122"/>
      <c r="H234" s="122"/>
      <c r="I234" s="122"/>
      <c r="J234" s="122"/>
      <c r="K234" s="122"/>
      <c r="L234" s="122"/>
      <c r="M234" s="122"/>
    </row>
    <row r="235" spans="3:13" ht="14.25">
      <c r="C235" s="122"/>
      <c r="D235" s="122"/>
      <c r="E235" s="122"/>
      <c r="F235" s="122"/>
      <c r="G235" s="122"/>
      <c r="H235" s="122"/>
      <c r="I235" s="122"/>
      <c r="J235" s="122"/>
      <c r="K235" s="122"/>
      <c r="L235" s="122"/>
      <c r="M235" s="122"/>
    </row>
    <row r="236" spans="3:13" ht="14.25">
      <c r="C236" s="122"/>
      <c r="D236" s="122"/>
      <c r="E236" s="122"/>
      <c r="F236" s="122"/>
      <c r="G236" s="122"/>
      <c r="H236" s="122"/>
      <c r="I236" s="122"/>
      <c r="J236" s="122"/>
      <c r="K236" s="122"/>
      <c r="L236" s="122"/>
      <c r="M236" s="122"/>
    </row>
    <row r="237" spans="3:13" ht="14.25">
      <c r="C237" s="122"/>
      <c r="D237" s="122"/>
      <c r="E237" s="122"/>
      <c r="F237" s="122"/>
      <c r="G237" s="122"/>
      <c r="H237" s="122"/>
      <c r="I237" s="122"/>
      <c r="J237" s="122"/>
      <c r="K237" s="122"/>
      <c r="L237" s="122"/>
      <c r="M237" s="122"/>
    </row>
    <row r="238" spans="3:13" ht="14.25">
      <c r="C238" s="122"/>
      <c r="D238" s="122"/>
      <c r="E238" s="122"/>
      <c r="F238" s="122"/>
      <c r="G238" s="122"/>
      <c r="H238" s="122"/>
      <c r="I238" s="122"/>
      <c r="J238" s="122"/>
      <c r="K238" s="122"/>
      <c r="L238" s="122"/>
      <c r="M238" s="122"/>
    </row>
    <row r="239" spans="3:13" ht="14.25">
      <c r="C239" s="122"/>
      <c r="D239" s="122"/>
      <c r="E239" s="122"/>
      <c r="F239" s="122"/>
      <c r="G239" s="122"/>
      <c r="H239" s="122"/>
      <c r="I239" s="122"/>
      <c r="J239" s="122"/>
      <c r="K239" s="122"/>
      <c r="L239" s="122"/>
      <c r="M239" s="122"/>
    </row>
    <row r="240" spans="3:13" ht="14.25">
      <c r="C240" s="122"/>
      <c r="D240" s="122"/>
      <c r="E240" s="122"/>
      <c r="F240" s="122"/>
      <c r="G240" s="122"/>
      <c r="H240" s="122"/>
      <c r="I240" s="122"/>
      <c r="J240" s="122"/>
      <c r="K240" s="122"/>
      <c r="L240" s="122"/>
      <c r="M240" s="122"/>
    </row>
    <row r="241" spans="3:13" ht="14.25">
      <c r="C241" s="122"/>
      <c r="D241" s="122"/>
      <c r="E241" s="122"/>
      <c r="F241" s="122"/>
      <c r="G241" s="122"/>
      <c r="H241" s="122"/>
      <c r="I241" s="122"/>
      <c r="J241" s="122"/>
      <c r="K241" s="122"/>
      <c r="L241" s="122"/>
      <c r="M241" s="122"/>
    </row>
    <row r="242" spans="3:13" ht="14.25">
      <c r="C242" s="122"/>
      <c r="D242" s="122"/>
      <c r="E242" s="122"/>
      <c r="F242" s="122"/>
      <c r="G242" s="122"/>
      <c r="H242" s="122"/>
      <c r="I242" s="122"/>
      <c r="J242" s="122"/>
      <c r="K242" s="122"/>
      <c r="L242" s="122"/>
      <c r="M242" s="122"/>
    </row>
    <row r="243" spans="3:13" ht="14.25">
      <c r="C243" s="122"/>
      <c r="D243" s="122"/>
      <c r="E243" s="122"/>
      <c r="F243" s="122"/>
      <c r="G243" s="122"/>
      <c r="H243" s="122"/>
      <c r="I243" s="122"/>
      <c r="J243" s="122"/>
      <c r="K243" s="122"/>
      <c r="L243" s="122"/>
      <c r="M243" s="122"/>
    </row>
    <row r="244" spans="3:13" ht="14.25">
      <c r="C244" s="122"/>
      <c r="D244" s="122"/>
      <c r="E244" s="122"/>
      <c r="F244" s="122"/>
      <c r="G244" s="122"/>
      <c r="H244" s="122"/>
      <c r="I244" s="122"/>
      <c r="J244" s="122"/>
      <c r="K244" s="122"/>
      <c r="L244" s="122"/>
      <c r="M244" s="122"/>
    </row>
    <row r="245" spans="3:13" ht="14.25">
      <c r="C245" s="122"/>
      <c r="D245" s="122"/>
      <c r="E245" s="122"/>
      <c r="F245" s="122"/>
      <c r="G245" s="122"/>
      <c r="H245" s="122"/>
      <c r="I245" s="122"/>
      <c r="J245" s="122"/>
      <c r="K245" s="122"/>
      <c r="L245" s="122"/>
      <c r="M245" s="122"/>
    </row>
    <row r="246" spans="3:13" ht="14.25">
      <c r="C246" s="122"/>
      <c r="D246" s="122"/>
      <c r="E246" s="122"/>
      <c r="F246" s="122"/>
      <c r="G246" s="122"/>
      <c r="H246" s="122"/>
      <c r="I246" s="122"/>
      <c r="J246" s="122"/>
      <c r="K246" s="122"/>
      <c r="L246" s="122"/>
      <c r="M246" s="122"/>
    </row>
    <row r="247" spans="3:13" ht="14.25">
      <c r="C247" s="122"/>
      <c r="D247" s="122"/>
      <c r="E247" s="122"/>
      <c r="F247" s="122"/>
      <c r="G247" s="122"/>
      <c r="H247" s="122"/>
      <c r="I247" s="122"/>
      <c r="J247" s="122"/>
      <c r="K247" s="122"/>
      <c r="L247" s="122"/>
      <c r="M247" s="122"/>
    </row>
    <row r="248" spans="3:13" ht="14.25">
      <c r="C248" s="122"/>
      <c r="D248" s="122"/>
      <c r="E248" s="122"/>
      <c r="F248" s="122"/>
      <c r="G248" s="122"/>
      <c r="H248" s="122"/>
      <c r="I248" s="122"/>
      <c r="J248" s="122"/>
      <c r="K248" s="122"/>
      <c r="L248" s="122"/>
      <c r="M248" s="122"/>
    </row>
    <row r="249" spans="3:13" ht="14.25">
      <c r="C249" s="122"/>
      <c r="D249" s="122"/>
      <c r="E249" s="122"/>
      <c r="F249" s="122"/>
      <c r="G249" s="122"/>
      <c r="H249" s="122"/>
      <c r="I249" s="122"/>
      <c r="J249" s="122"/>
      <c r="K249" s="122"/>
      <c r="L249" s="122"/>
      <c r="M249" s="122"/>
    </row>
    <row r="250" spans="3:13" ht="14.25">
      <c r="C250" s="122"/>
      <c r="D250" s="122"/>
      <c r="E250" s="122"/>
      <c r="F250" s="122"/>
      <c r="G250" s="122"/>
      <c r="H250" s="122"/>
      <c r="I250" s="122"/>
      <c r="J250" s="122"/>
      <c r="K250" s="122"/>
      <c r="L250" s="122"/>
      <c r="M250" s="122"/>
    </row>
    <row r="251" spans="3:13" ht="14.25">
      <c r="C251" s="122"/>
      <c r="D251" s="122"/>
      <c r="E251" s="122"/>
      <c r="F251" s="122"/>
      <c r="G251" s="122"/>
      <c r="H251" s="122"/>
      <c r="I251" s="122"/>
      <c r="J251" s="122"/>
      <c r="K251" s="122"/>
      <c r="L251" s="122"/>
      <c r="M251" s="122"/>
    </row>
    <row r="252" spans="3:13" ht="14.25">
      <c r="C252" s="122"/>
      <c r="D252" s="122"/>
      <c r="E252" s="122"/>
      <c r="F252" s="122"/>
      <c r="G252" s="122"/>
      <c r="H252" s="122"/>
      <c r="I252" s="122"/>
      <c r="J252" s="122"/>
      <c r="K252" s="122"/>
      <c r="L252" s="122"/>
      <c r="M252" s="122"/>
    </row>
    <row r="253" spans="3:13" ht="14.25">
      <c r="C253" s="122"/>
      <c r="D253" s="122"/>
      <c r="E253" s="122"/>
      <c r="F253" s="122"/>
      <c r="G253" s="122"/>
      <c r="H253" s="122"/>
      <c r="I253" s="122"/>
      <c r="J253" s="122"/>
      <c r="K253" s="122"/>
      <c r="L253" s="122"/>
      <c r="M253" s="122"/>
    </row>
    <row r="254" spans="3:13" ht="14.25">
      <c r="C254" s="122"/>
      <c r="D254" s="122"/>
      <c r="E254" s="122"/>
      <c r="F254" s="122"/>
      <c r="G254" s="122"/>
      <c r="H254" s="122"/>
      <c r="I254" s="122"/>
      <c r="J254" s="122"/>
      <c r="K254" s="122"/>
      <c r="L254" s="122"/>
      <c r="M254" s="122"/>
    </row>
    <row r="255" spans="3:13" ht="14.25">
      <c r="C255" s="122"/>
      <c r="D255" s="122"/>
      <c r="E255" s="122"/>
      <c r="F255" s="122"/>
      <c r="G255" s="122"/>
      <c r="H255" s="122"/>
      <c r="I255" s="122"/>
      <c r="J255" s="122"/>
      <c r="K255" s="122"/>
      <c r="L255" s="122"/>
      <c r="M255" s="122"/>
    </row>
    <row r="256" spans="3:13" ht="14.25">
      <c r="C256" s="122"/>
      <c r="D256" s="122"/>
      <c r="E256" s="122"/>
      <c r="F256" s="122"/>
      <c r="G256" s="122"/>
      <c r="H256" s="122"/>
      <c r="I256" s="122"/>
      <c r="J256" s="122"/>
      <c r="K256" s="122"/>
      <c r="L256" s="122"/>
      <c r="M256" s="122"/>
    </row>
    <row r="257" spans="3:13" ht="14.25">
      <c r="C257" s="122"/>
      <c r="D257" s="122"/>
      <c r="E257" s="122"/>
      <c r="F257" s="122"/>
      <c r="G257" s="122"/>
      <c r="H257" s="122"/>
      <c r="I257" s="122"/>
      <c r="J257" s="122"/>
      <c r="K257" s="122"/>
      <c r="L257" s="122"/>
      <c r="M257" s="122"/>
    </row>
    <row r="258" spans="3:13" ht="14.25">
      <c r="C258" s="122"/>
      <c r="D258" s="122"/>
      <c r="E258" s="122"/>
      <c r="F258" s="122"/>
      <c r="G258" s="122"/>
      <c r="H258" s="122"/>
      <c r="I258" s="122"/>
      <c r="J258" s="122"/>
      <c r="K258" s="122"/>
      <c r="L258" s="122"/>
      <c r="M258" s="122"/>
    </row>
    <row r="259" spans="3:13" ht="14.25">
      <c r="C259" s="122"/>
      <c r="D259" s="122"/>
      <c r="E259" s="122"/>
      <c r="F259" s="122"/>
      <c r="G259" s="122"/>
      <c r="H259" s="122"/>
      <c r="I259" s="122"/>
      <c r="J259" s="122"/>
      <c r="K259" s="122"/>
      <c r="L259" s="122"/>
      <c r="M259" s="122"/>
    </row>
    <row r="260" spans="3:13" ht="14.25">
      <c r="C260" s="122"/>
      <c r="D260" s="122"/>
      <c r="E260" s="122"/>
      <c r="F260" s="122"/>
      <c r="G260" s="122"/>
      <c r="H260" s="122"/>
      <c r="I260" s="122"/>
      <c r="J260" s="122"/>
      <c r="K260" s="122"/>
      <c r="L260" s="122"/>
      <c r="M260" s="122"/>
    </row>
    <row r="261" spans="3:13" ht="14.25">
      <c r="C261" s="122"/>
      <c r="D261" s="122"/>
      <c r="E261" s="122"/>
      <c r="F261" s="122"/>
      <c r="G261" s="122"/>
      <c r="H261" s="122"/>
      <c r="I261" s="122"/>
      <c r="J261" s="122"/>
      <c r="K261" s="122"/>
      <c r="L261" s="122"/>
      <c r="M261" s="122"/>
    </row>
    <row r="262" spans="3:13" ht="14.25">
      <c r="C262" s="122"/>
      <c r="D262" s="122"/>
      <c r="E262" s="122"/>
      <c r="F262" s="122"/>
      <c r="G262" s="122"/>
      <c r="H262" s="122"/>
      <c r="I262" s="122"/>
      <c r="J262" s="122"/>
      <c r="K262" s="122"/>
      <c r="L262" s="122"/>
      <c r="M262" s="122"/>
    </row>
    <row r="263" spans="3:13" ht="14.25">
      <c r="C263" s="122"/>
      <c r="D263" s="122"/>
      <c r="E263" s="122"/>
      <c r="F263" s="122"/>
      <c r="G263" s="122"/>
      <c r="H263" s="122"/>
      <c r="I263" s="122"/>
      <c r="J263" s="122"/>
      <c r="K263" s="122"/>
      <c r="L263" s="122"/>
      <c r="M263" s="122"/>
    </row>
    <row r="264" spans="3:13" ht="14.25">
      <c r="C264" s="122"/>
      <c r="D264" s="122"/>
      <c r="E264" s="122"/>
      <c r="F264" s="122"/>
      <c r="G264" s="122"/>
      <c r="H264" s="122"/>
      <c r="I264" s="122"/>
      <c r="J264" s="122"/>
      <c r="K264" s="122"/>
      <c r="L264" s="122"/>
      <c r="M264" s="122"/>
    </row>
    <row r="265" spans="3:13" ht="14.25">
      <c r="C265" s="122"/>
      <c r="D265" s="122"/>
      <c r="E265" s="122"/>
      <c r="F265" s="122"/>
      <c r="G265" s="122"/>
      <c r="H265" s="122"/>
      <c r="I265" s="122"/>
      <c r="J265" s="122"/>
      <c r="K265" s="122"/>
      <c r="L265" s="122"/>
      <c r="M265" s="122"/>
    </row>
    <row r="266" spans="3:13" ht="14.25">
      <c r="C266" s="122"/>
      <c r="D266" s="122"/>
      <c r="E266" s="122"/>
      <c r="F266" s="122"/>
      <c r="G266" s="122"/>
      <c r="H266" s="122"/>
      <c r="I266" s="122"/>
      <c r="J266" s="122"/>
      <c r="K266" s="122"/>
      <c r="L266" s="122"/>
      <c r="M266" s="122"/>
    </row>
    <row r="267" spans="3:13" ht="14.25">
      <c r="C267" s="122"/>
      <c r="D267" s="122"/>
      <c r="E267" s="122"/>
      <c r="F267" s="122"/>
      <c r="G267" s="122"/>
      <c r="H267" s="122"/>
      <c r="I267" s="122"/>
      <c r="J267" s="122"/>
      <c r="K267" s="122"/>
      <c r="L267" s="122"/>
      <c r="M267" s="122"/>
    </row>
    <row r="268" spans="3:13" ht="14.25">
      <c r="C268" s="122"/>
      <c r="D268" s="122"/>
      <c r="E268" s="122"/>
      <c r="F268" s="122"/>
      <c r="G268" s="122"/>
      <c r="H268" s="122"/>
      <c r="I268" s="122"/>
      <c r="J268" s="122"/>
      <c r="K268" s="122"/>
      <c r="L268" s="122"/>
      <c r="M268" s="122"/>
    </row>
    <row r="269" spans="3:13" ht="14.25">
      <c r="C269" s="122"/>
      <c r="D269" s="122"/>
      <c r="E269" s="122"/>
      <c r="F269" s="122"/>
      <c r="G269" s="122"/>
      <c r="H269" s="122"/>
      <c r="I269" s="122"/>
      <c r="J269" s="122"/>
      <c r="K269" s="122"/>
      <c r="L269" s="122"/>
      <c r="M269" s="122"/>
    </row>
    <row r="270" spans="3:13" ht="14.25">
      <c r="C270" s="122"/>
      <c r="D270" s="122"/>
      <c r="E270" s="122"/>
      <c r="F270" s="122"/>
      <c r="G270" s="122"/>
      <c r="H270" s="122"/>
      <c r="I270" s="122"/>
      <c r="J270" s="122"/>
      <c r="K270" s="122"/>
      <c r="L270" s="122"/>
      <c r="M270" s="122"/>
    </row>
    <row r="271" spans="3:13" ht="14.25">
      <c r="C271" s="122"/>
      <c r="D271" s="122"/>
      <c r="E271" s="122"/>
      <c r="F271" s="122"/>
      <c r="G271" s="122"/>
      <c r="H271" s="122"/>
      <c r="I271" s="122"/>
      <c r="J271" s="122"/>
      <c r="K271" s="122"/>
      <c r="L271" s="122"/>
      <c r="M271" s="122"/>
    </row>
    <row r="272" spans="3:13" ht="14.25">
      <c r="C272" s="122"/>
      <c r="D272" s="122"/>
      <c r="E272" s="122"/>
      <c r="F272" s="122"/>
      <c r="G272" s="122"/>
      <c r="H272" s="122"/>
      <c r="I272" s="122"/>
      <c r="J272" s="122"/>
      <c r="K272" s="122"/>
      <c r="L272" s="122"/>
      <c r="M272" s="122"/>
    </row>
    <row r="273" spans="3:13" ht="14.25">
      <c r="C273" s="122"/>
      <c r="D273" s="122"/>
      <c r="E273" s="122"/>
      <c r="F273" s="122"/>
      <c r="G273" s="122"/>
      <c r="H273" s="122"/>
      <c r="I273" s="122"/>
      <c r="J273" s="122"/>
      <c r="K273" s="122"/>
      <c r="L273" s="122"/>
      <c r="M273" s="122"/>
    </row>
    <row r="274" spans="3:13" ht="14.25">
      <c r="C274" s="122"/>
      <c r="D274" s="122"/>
      <c r="E274" s="122"/>
      <c r="F274" s="122"/>
      <c r="G274" s="122"/>
      <c r="H274" s="122"/>
      <c r="I274" s="122"/>
      <c r="J274" s="122"/>
      <c r="K274" s="122"/>
      <c r="L274" s="122"/>
      <c r="M274" s="122"/>
    </row>
    <row r="275" spans="3:13" ht="14.25">
      <c r="C275" s="122"/>
      <c r="D275" s="122"/>
      <c r="E275" s="122"/>
      <c r="F275" s="122"/>
      <c r="G275" s="122"/>
      <c r="H275" s="122"/>
      <c r="I275" s="122"/>
      <c r="J275" s="122"/>
      <c r="K275" s="122"/>
      <c r="L275" s="122"/>
      <c r="M275" s="122"/>
    </row>
    <row r="276" spans="3:13" ht="14.25">
      <c r="C276" s="122"/>
      <c r="D276" s="122"/>
      <c r="E276" s="122"/>
      <c r="F276" s="122"/>
      <c r="G276" s="122"/>
      <c r="H276" s="122"/>
      <c r="I276" s="122"/>
      <c r="J276" s="122"/>
      <c r="K276" s="122"/>
      <c r="L276" s="122"/>
      <c r="M276" s="122"/>
    </row>
    <row r="277" spans="3:13" ht="14.25">
      <c r="C277" s="122"/>
      <c r="D277" s="122"/>
      <c r="E277" s="122"/>
      <c r="F277" s="122"/>
      <c r="G277" s="122"/>
      <c r="H277" s="122"/>
      <c r="I277" s="122"/>
      <c r="J277" s="122"/>
      <c r="K277" s="122"/>
      <c r="L277" s="122"/>
      <c r="M277" s="122"/>
    </row>
    <row r="278" spans="3:13" ht="14.25">
      <c r="C278" s="122"/>
      <c r="D278" s="122"/>
      <c r="E278" s="122"/>
      <c r="F278" s="122"/>
      <c r="G278" s="122"/>
      <c r="H278" s="122"/>
      <c r="I278" s="122"/>
      <c r="J278" s="122"/>
      <c r="K278" s="122"/>
      <c r="L278" s="122"/>
      <c r="M278" s="122"/>
    </row>
    <row r="279" spans="3:13" ht="14.25">
      <c r="C279" s="122"/>
      <c r="D279" s="122"/>
      <c r="E279" s="122"/>
      <c r="F279" s="122"/>
      <c r="G279" s="122"/>
      <c r="H279" s="122"/>
      <c r="I279" s="122"/>
      <c r="J279" s="122"/>
      <c r="K279" s="122"/>
      <c r="L279" s="122"/>
      <c r="M279" s="122"/>
    </row>
    <row r="280" spans="3:13" ht="14.25">
      <c r="C280" s="122"/>
      <c r="D280" s="122"/>
      <c r="E280" s="122"/>
      <c r="F280" s="122"/>
      <c r="G280" s="122"/>
      <c r="H280" s="122"/>
      <c r="I280" s="122"/>
      <c r="J280" s="122"/>
      <c r="K280" s="122"/>
      <c r="L280" s="122"/>
      <c r="M280" s="122"/>
    </row>
    <row r="281" spans="3:13" ht="14.25">
      <c r="C281" s="122"/>
      <c r="D281" s="122"/>
      <c r="E281" s="122"/>
      <c r="F281" s="122"/>
      <c r="G281" s="122"/>
      <c r="H281" s="122"/>
      <c r="I281" s="122"/>
      <c r="J281" s="122"/>
      <c r="K281" s="122"/>
      <c r="L281" s="122"/>
      <c r="M281" s="122"/>
    </row>
    <row r="282" spans="3:13" ht="14.25">
      <c r="C282" s="122"/>
      <c r="D282" s="122"/>
      <c r="E282" s="122"/>
      <c r="F282" s="122"/>
      <c r="G282" s="122"/>
      <c r="H282" s="122"/>
      <c r="I282" s="122"/>
      <c r="J282" s="122"/>
      <c r="K282" s="122"/>
      <c r="L282" s="122"/>
      <c r="M282" s="122"/>
    </row>
    <row r="283" spans="3:13" ht="14.25">
      <c r="C283" s="122"/>
      <c r="D283" s="122"/>
      <c r="E283" s="122"/>
      <c r="F283" s="122"/>
      <c r="G283" s="122"/>
      <c r="H283" s="122"/>
      <c r="I283" s="122"/>
      <c r="J283" s="122"/>
      <c r="K283" s="122"/>
      <c r="L283" s="122"/>
      <c r="M283" s="122"/>
    </row>
    <row r="284" spans="3:13" ht="14.25">
      <c r="C284" s="122"/>
      <c r="D284" s="122"/>
      <c r="E284" s="122"/>
      <c r="F284" s="122"/>
      <c r="G284" s="122"/>
      <c r="H284" s="122"/>
      <c r="I284" s="122"/>
      <c r="J284" s="122"/>
      <c r="K284" s="122"/>
      <c r="L284" s="122"/>
      <c r="M284" s="122"/>
    </row>
    <row r="285" spans="3:13" ht="14.25">
      <c r="C285" s="122"/>
      <c r="D285" s="122"/>
      <c r="E285" s="122"/>
      <c r="F285" s="122"/>
      <c r="G285" s="122"/>
      <c r="H285" s="122"/>
      <c r="I285" s="122"/>
      <c r="J285" s="122"/>
      <c r="K285" s="122"/>
      <c r="L285" s="122"/>
      <c r="M285" s="122"/>
    </row>
    <row r="286" spans="3:13" ht="14.25">
      <c r="C286" s="122"/>
      <c r="D286" s="122"/>
      <c r="E286" s="122"/>
      <c r="F286" s="122"/>
      <c r="G286" s="122"/>
      <c r="H286" s="122"/>
      <c r="I286" s="122"/>
      <c r="J286" s="122"/>
      <c r="K286" s="122"/>
      <c r="L286" s="122"/>
      <c r="M286" s="122"/>
    </row>
    <row r="287" spans="3:13" ht="14.25">
      <c r="C287" s="122"/>
      <c r="D287" s="122"/>
      <c r="E287" s="122"/>
      <c r="F287" s="122"/>
      <c r="G287" s="122"/>
      <c r="H287" s="122"/>
      <c r="I287" s="122"/>
      <c r="J287" s="122"/>
      <c r="K287" s="122"/>
      <c r="L287" s="122"/>
      <c r="M287" s="122"/>
    </row>
    <row r="288" spans="3:13" ht="14.25">
      <c r="C288" s="122"/>
      <c r="D288" s="122"/>
      <c r="E288" s="122"/>
      <c r="F288" s="122"/>
      <c r="G288" s="122"/>
      <c r="H288" s="122"/>
      <c r="I288" s="122"/>
      <c r="J288" s="122"/>
      <c r="K288" s="122"/>
      <c r="L288" s="122"/>
      <c r="M288" s="122"/>
    </row>
    <row r="289" spans="3:13" ht="14.25">
      <c r="C289" s="122"/>
      <c r="D289" s="122"/>
      <c r="E289" s="122"/>
      <c r="F289" s="122"/>
      <c r="G289" s="122"/>
      <c r="H289" s="122"/>
      <c r="I289" s="122"/>
      <c r="J289" s="122"/>
      <c r="K289" s="122"/>
      <c r="L289" s="122"/>
      <c r="M289" s="122"/>
    </row>
    <row r="290" spans="3:13" ht="14.25">
      <c r="C290" s="122"/>
      <c r="D290" s="122"/>
      <c r="E290" s="122"/>
      <c r="F290" s="122"/>
      <c r="G290" s="122"/>
      <c r="H290" s="122"/>
      <c r="I290" s="122"/>
      <c r="J290" s="122"/>
      <c r="K290" s="122"/>
      <c r="L290" s="122"/>
      <c r="M290" s="122"/>
    </row>
    <row r="291" spans="3:13" ht="14.25">
      <c r="C291" s="122"/>
      <c r="D291" s="122"/>
      <c r="E291" s="122"/>
      <c r="F291" s="122"/>
      <c r="G291" s="122"/>
      <c r="H291" s="122"/>
      <c r="I291" s="122"/>
      <c r="J291" s="122"/>
      <c r="K291" s="122"/>
      <c r="L291" s="122"/>
      <c r="M291" s="122"/>
    </row>
    <row r="292" spans="3:13" ht="14.25">
      <c r="C292" s="122"/>
      <c r="D292" s="122"/>
      <c r="E292" s="122"/>
      <c r="F292" s="122"/>
      <c r="G292" s="122"/>
      <c r="H292" s="122"/>
      <c r="I292" s="122"/>
      <c r="J292" s="122"/>
      <c r="K292" s="122"/>
      <c r="L292" s="122"/>
      <c r="M292" s="122"/>
    </row>
    <row r="293" spans="3:13" ht="14.25">
      <c r="C293" s="122"/>
      <c r="D293" s="122"/>
      <c r="E293" s="122"/>
      <c r="F293" s="122"/>
      <c r="G293" s="122"/>
      <c r="H293" s="122"/>
      <c r="I293" s="122"/>
      <c r="J293" s="122"/>
      <c r="K293" s="122"/>
      <c r="L293" s="122"/>
      <c r="M293" s="122"/>
    </row>
    <row r="294" spans="3:13" ht="14.25">
      <c r="C294" s="122"/>
      <c r="D294" s="122"/>
      <c r="E294" s="122"/>
      <c r="F294" s="122"/>
      <c r="G294" s="122"/>
      <c r="H294" s="122"/>
      <c r="I294" s="122"/>
      <c r="J294" s="122"/>
      <c r="K294" s="122"/>
      <c r="L294" s="122"/>
      <c r="M294" s="122"/>
    </row>
    <row r="295" spans="3:13" ht="14.25">
      <c r="C295" s="122"/>
      <c r="D295" s="122"/>
      <c r="E295" s="122"/>
      <c r="F295" s="122"/>
      <c r="G295" s="122"/>
      <c r="H295" s="122"/>
      <c r="I295" s="122"/>
      <c r="J295" s="122"/>
      <c r="K295" s="122"/>
      <c r="L295" s="122"/>
      <c r="M295" s="122"/>
    </row>
    <row r="296" spans="3:13" ht="14.25">
      <c r="C296" s="122"/>
      <c r="D296" s="122"/>
      <c r="E296" s="122"/>
      <c r="F296" s="122"/>
      <c r="G296" s="122"/>
      <c r="H296" s="122"/>
      <c r="I296" s="122"/>
      <c r="J296" s="122"/>
      <c r="K296" s="122"/>
      <c r="L296" s="122"/>
      <c r="M296" s="122"/>
    </row>
    <row r="297" spans="3:13" ht="14.25">
      <c r="C297" s="122"/>
      <c r="D297" s="122"/>
      <c r="E297" s="122"/>
      <c r="F297" s="122"/>
      <c r="G297" s="122"/>
      <c r="H297" s="122"/>
      <c r="I297" s="122"/>
      <c r="J297" s="122"/>
      <c r="K297" s="122"/>
      <c r="L297" s="122"/>
      <c r="M297" s="122"/>
    </row>
    <row r="298" spans="3:13" ht="14.25">
      <c r="C298" s="122"/>
      <c r="D298" s="122"/>
      <c r="E298" s="122"/>
      <c r="F298" s="122"/>
      <c r="G298" s="122"/>
      <c r="H298" s="122"/>
      <c r="I298" s="122"/>
      <c r="J298" s="122"/>
      <c r="K298" s="122"/>
      <c r="L298" s="122"/>
      <c r="M298" s="122"/>
    </row>
    <row r="299" spans="3:13" ht="14.25">
      <c r="C299" s="122"/>
      <c r="D299" s="122"/>
      <c r="E299" s="122"/>
      <c r="F299" s="122"/>
      <c r="G299" s="122"/>
      <c r="H299" s="122"/>
      <c r="I299" s="122"/>
      <c r="J299" s="122"/>
      <c r="K299" s="122"/>
      <c r="L299" s="122"/>
      <c r="M299" s="122"/>
    </row>
    <row r="300" spans="3:13" ht="14.25">
      <c r="C300" s="122"/>
      <c r="D300" s="122"/>
      <c r="E300" s="122"/>
      <c r="F300" s="122"/>
      <c r="G300" s="122"/>
      <c r="H300" s="122"/>
      <c r="I300" s="122"/>
      <c r="J300" s="122"/>
      <c r="K300" s="122"/>
      <c r="L300" s="122"/>
      <c r="M300" s="122"/>
    </row>
    <row r="301" spans="3:13" ht="14.25">
      <c r="C301" s="122"/>
      <c r="D301" s="122"/>
      <c r="E301" s="122"/>
      <c r="F301" s="122"/>
      <c r="G301" s="122"/>
      <c r="H301" s="122"/>
      <c r="I301" s="122"/>
      <c r="J301" s="122"/>
      <c r="K301" s="122"/>
      <c r="L301" s="122"/>
      <c r="M301" s="122"/>
    </row>
    <row r="302" spans="3:13" ht="14.25">
      <c r="C302" s="122"/>
      <c r="D302" s="122"/>
      <c r="E302" s="122"/>
      <c r="F302" s="122"/>
      <c r="G302" s="122"/>
      <c r="H302" s="122"/>
      <c r="I302" s="122"/>
      <c r="J302" s="122"/>
      <c r="K302" s="122"/>
      <c r="L302" s="122"/>
      <c r="M302" s="122"/>
    </row>
    <row r="303" spans="3:13" ht="14.25">
      <c r="C303" s="122"/>
      <c r="D303" s="122"/>
      <c r="E303" s="122"/>
      <c r="F303" s="122"/>
      <c r="G303" s="122"/>
      <c r="H303" s="122"/>
      <c r="I303" s="122"/>
      <c r="J303" s="122"/>
      <c r="K303" s="122"/>
      <c r="L303" s="122"/>
      <c r="M303" s="122"/>
    </row>
    <row r="304" spans="3:13" ht="14.25">
      <c r="C304" s="122"/>
      <c r="D304" s="122"/>
      <c r="E304" s="122"/>
      <c r="F304" s="122"/>
      <c r="G304" s="122"/>
      <c r="H304" s="122"/>
      <c r="I304" s="122"/>
      <c r="J304" s="122"/>
      <c r="K304" s="122"/>
      <c r="L304" s="122"/>
      <c r="M304" s="122"/>
    </row>
    <row r="305" spans="3:13" ht="14.25">
      <c r="C305" s="122"/>
      <c r="D305" s="122"/>
      <c r="E305" s="122"/>
      <c r="F305" s="122"/>
      <c r="G305" s="122"/>
      <c r="H305" s="122"/>
      <c r="I305" s="122"/>
      <c r="J305" s="122"/>
      <c r="K305" s="122"/>
      <c r="L305" s="122"/>
      <c r="M305" s="122"/>
    </row>
    <row r="306" spans="3:13" ht="14.25">
      <c r="C306" s="122"/>
      <c r="D306" s="122"/>
      <c r="E306" s="122"/>
      <c r="F306" s="122"/>
      <c r="G306" s="122"/>
      <c r="H306" s="122"/>
      <c r="I306" s="122"/>
      <c r="J306" s="122"/>
      <c r="K306" s="122"/>
      <c r="L306" s="122"/>
      <c r="M306" s="122"/>
    </row>
    <row r="307" spans="3:13" ht="14.25">
      <c r="C307" s="122"/>
      <c r="D307" s="122"/>
      <c r="E307" s="122"/>
      <c r="F307" s="122"/>
      <c r="G307" s="122"/>
      <c r="H307" s="122"/>
      <c r="I307" s="122"/>
      <c r="J307" s="122"/>
      <c r="K307" s="122"/>
      <c r="L307" s="122"/>
      <c r="M307" s="122"/>
    </row>
    <row r="308" spans="3:13" ht="14.25">
      <c r="C308" s="122"/>
      <c r="D308" s="122"/>
      <c r="E308" s="122"/>
      <c r="F308" s="122"/>
      <c r="G308" s="122"/>
      <c r="H308" s="122"/>
      <c r="I308" s="122"/>
      <c r="J308" s="122"/>
      <c r="K308" s="122"/>
      <c r="L308" s="122"/>
      <c r="M308" s="122"/>
    </row>
  </sheetData>
  <printOptions/>
  <pageMargins left="0.75" right="0.75" top="1" bottom="1" header="0.5" footer="0.5"/>
  <pageSetup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workbookViewId="0" topLeftCell="A1">
      <selection activeCell="A1" sqref="A1:D57"/>
    </sheetView>
  </sheetViews>
  <sheetFormatPr defaultColWidth="9.140625" defaultRowHeight="12.75"/>
  <cols>
    <col min="1" max="1" width="61.421875" style="0" customWidth="1"/>
    <col min="2" max="2" width="12.00390625" style="0" bestFit="1" customWidth="1"/>
    <col min="3" max="3" width="11.57421875" style="0" bestFit="1" customWidth="1"/>
    <col min="4" max="4" width="14.140625" style="0" customWidth="1"/>
  </cols>
  <sheetData>
    <row r="1" spans="1:4" ht="25.5" customHeight="1">
      <c r="A1" s="133" t="s">
        <v>233</v>
      </c>
      <c r="B1" s="83"/>
      <c r="C1" s="84"/>
      <c r="D1" s="84"/>
    </row>
    <row r="2" spans="1:4" ht="12.75">
      <c r="A2" s="136"/>
      <c r="B2" s="85"/>
      <c r="C2" s="84"/>
      <c r="D2" s="84"/>
    </row>
    <row r="3" spans="1:4" ht="12.75">
      <c r="A3" s="133" t="s">
        <v>754</v>
      </c>
      <c r="B3" s="85"/>
      <c r="C3" s="86"/>
      <c r="D3" s="86"/>
    </row>
    <row r="4" spans="1:4" ht="12.75">
      <c r="A4" s="137" t="s">
        <v>808</v>
      </c>
      <c r="B4" s="83"/>
      <c r="C4" s="86"/>
      <c r="D4" s="86"/>
    </row>
    <row r="5" spans="1:4" ht="12.75">
      <c r="A5" s="87"/>
      <c r="B5" s="83"/>
      <c r="C5" s="86"/>
      <c r="D5" s="86"/>
    </row>
    <row r="6" spans="1:5" ht="12.75">
      <c r="A6" s="88"/>
      <c r="B6" s="83"/>
      <c r="C6" s="147" t="s">
        <v>675</v>
      </c>
      <c r="D6" s="147"/>
      <c r="E6" s="135"/>
    </row>
    <row r="7" spans="1:4" ht="12.75">
      <c r="A7" s="89"/>
      <c r="B7" s="83"/>
      <c r="C7" s="134" t="s">
        <v>850</v>
      </c>
      <c r="D7" s="134" t="s">
        <v>850</v>
      </c>
    </row>
    <row r="8" spans="1:4" ht="25.5">
      <c r="A8" s="90"/>
      <c r="B8" s="91" t="s">
        <v>755</v>
      </c>
      <c r="C8" s="140">
        <v>39172</v>
      </c>
      <c r="D8" s="140">
        <v>38807</v>
      </c>
    </row>
    <row r="9" spans="1:4" ht="25.5">
      <c r="A9" s="92" t="s">
        <v>756</v>
      </c>
      <c r="B9" s="93"/>
      <c r="C9" s="84"/>
      <c r="D9" s="84"/>
    </row>
    <row r="10" spans="1:4" ht="12.75">
      <c r="A10" s="90"/>
      <c r="B10" s="94"/>
      <c r="C10" s="95"/>
      <c r="D10" s="95"/>
    </row>
    <row r="11" spans="1:4" ht="12.75">
      <c r="A11" s="96" t="s">
        <v>757</v>
      </c>
      <c r="B11" s="97"/>
      <c r="C11" s="141">
        <v>4954357</v>
      </c>
      <c r="D11" s="141">
        <v>2771827</v>
      </c>
    </row>
    <row r="12" spans="1:4" ht="12.75">
      <c r="A12" s="90"/>
      <c r="B12" s="94"/>
      <c r="C12" s="99"/>
      <c r="D12" s="99"/>
    </row>
    <row r="13" spans="1:4" ht="12.75">
      <c r="A13" s="90" t="s">
        <v>758</v>
      </c>
      <c r="B13" s="94"/>
      <c r="C13" s="99"/>
      <c r="D13" s="99"/>
    </row>
    <row r="14" spans="1:4" ht="12.75">
      <c r="A14" s="100" t="s">
        <v>759</v>
      </c>
      <c r="B14" s="101" t="s">
        <v>760</v>
      </c>
      <c r="C14" s="142">
        <v>1989593.1518662975</v>
      </c>
      <c r="D14" s="142">
        <v>2575363</v>
      </c>
    </row>
    <row r="15" spans="1:4" ht="12.75">
      <c r="A15" s="100" t="s">
        <v>761</v>
      </c>
      <c r="B15" s="101" t="s">
        <v>762</v>
      </c>
      <c r="C15" s="142">
        <v>-370571</v>
      </c>
      <c r="D15" s="142">
        <v>343197</v>
      </c>
    </row>
    <row r="16" spans="1:4" ht="12.75">
      <c r="A16" s="100" t="s">
        <v>763</v>
      </c>
      <c r="B16" s="102" t="s">
        <v>764</v>
      </c>
      <c r="C16" s="142">
        <v>-75508</v>
      </c>
      <c r="D16" s="142">
        <v>56526</v>
      </c>
    </row>
    <row r="17" spans="1:4" ht="12.75">
      <c r="A17" s="100" t="s">
        <v>765</v>
      </c>
      <c r="B17" s="93"/>
      <c r="C17" s="99">
        <v>39162</v>
      </c>
      <c r="D17" s="99"/>
    </row>
    <row r="18" spans="1:4" ht="12.75">
      <c r="A18" s="100" t="s">
        <v>766</v>
      </c>
      <c r="B18" s="93"/>
      <c r="C18" s="99">
        <v>0</v>
      </c>
      <c r="D18" s="99"/>
    </row>
    <row r="19" spans="1:4" ht="12.75">
      <c r="A19" s="100" t="s">
        <v>767</v>
      </c>
      <c r="B19" s="101" t="s">
        <v>768</v>
      </c>
      <c r="C19" s="99">
        <v>0</v>
      </c>
      <c r="D19" s="99"/>
    </row>
    <row r="20" spans="1:4" ht="12.75">
      <c r="A20" s="100" t="s">
        <v>769</v>
      </c>
      <c r="B20" s="101" t="s">
        <v>770</v>
      </c>
      <c r="C20" s="142">
        <v>-40030</v>
      </c>
      <c r="D20" s="142">
        <v>9859</v>
      </c>
    </row>
    <row r="21" spans="1:4" ht="12.75">
      <c r="A21" s="100" t="s">
        <v>771</v>
      </c>
      <c r="B21" s="101" t="s">
        <v>772</v>
      </c>
      <c r="C21" s="99">
        <v>0</v>
      </c>
      <c r="D21" s="99"/>
    </row>
    <row r="22" spans="1:4" ht="12.75">
      <c r="A22" s="100" t="s">
        <v>773</v>
      </c>
      <c r="B22" s="93"/>
      <c r="C22" s="99">
        <v>0</v>
      </c>
      <c r="D22" s="99"/>
    </row>
    <row r="23" spans="1:4" ht="12.75">
      <c r="A23" s="100" t="s">
        <v>774</v>
      </c>
      <c r="B23" s="93"/>
      <c r="C23" s="99">
        <v>0</v>
      </c>
      <c r="D23" s="99"/>
    </row>
    <row r="24" spans="1:4" ht="12.75">
      <c r="A24" s="103" t="s">
        <v>775</v>
      </c>
      <c r="B24" s="93"/>
      <c r="C24" s="141">
        <f>SUM(C11:C23)</f>
        <v>6497003.151866297</v>
      </c>
      <c r="D24" s="141">
        <f>SUM(D11:D23)</f>
        <v>5756772</v>
      </c>
    </row>
    <row r="25" spans="1:4" ht="25.5">
      <c r="A25" s="100" t="s">
        <v>776</v>
      </c>
      <c r="B25" s="102" t="s">
        <v>777</v>
      </c>
      <c r="C25" s="142">
        <v>-956015</v>
      </c>
      <c r="D25" s="142">
        <v>-1181293</v>
      </c>
    </row>
    <row r="26" spans="1:4" ht="12.75">
      <c r="A26" s="90" t="s">
        <v>778</v>
      </c>
      <c r="B26" s="101" t="s">
        <v>768</v>
      </c>
      <c r="C26" s="142">
        <v>-350707</v>
      </c>
      <c r="D26" s="142">
        <v>-1037204</v>
      </c>
    </row>
    <row r="27" spans="1:4" ht="12.75">
      <c r="A27" s="90" t="s">
        <v>779</v>
      </c>
      <c r="B27" s="94"/>
      <c r="C27" s="142">
        <v>-135483</v>
      </c>
      <c r="D27" s="142">
        <v>1746078</v>
      </c>
    </row>
    <row r="28" spans="1:4" ht="12.75">
      <c r="A28" s="90" t="s">
        <v>780</v>
      </c>
      <c r="B28" s="102" t="s">
        <v>764</v>
      </c>
      <c r="C28" s="142">
        <v>18624178</v>
      </c>
      <c r="D28" s="142">
        <v>4676087</v>
      </c>
    </row>
    <row r="29" spans="1:4" ht="12.75">
      <c r="A29" s="90" t="s">
        <v>781</v>
      </c>
      <c r="B29" s="94"/>
      <c r="C29" s="99"/>
      <c r="D29" s="99"/>
    </row>
    <row r="30" spans="1:4" ht="12.75">
      <c r="A30" s="90" t="s">
        <v>782</v>
      </c>
      <c r="B30" s="94"/>
      <c r="C30" s="99"/>
      <c r="D30" s="99"/>
    </row>
    <row r="31" spans="1:4" ht="12.75">
      <c r="A31" s="90" t="s">
        <v>783</v>
      </c>
      <c r="B31" s="94"/>
      <c r="C31" s="99"/>
      <c r="D31" s="99"/>
    </row>
    <row r="32" spans="1:4" ht="12.75">
      <c r="A32" s="90" t="s">
        <v>784</v>
      </c>
      <c r="B32" s="94"/>
      <c r="C32" s="142">
        <v>-841537</v>
      </c>
      <c r="D32" s="142">
        <v>-1336901</v>
      </c>
    </row>
    <row r="33" spans="1:4" ht="12.75">
      <c r="A33" s="104" t="s">
        <v>785</v>
      </c>
      <c r="B33" s="94"/>
      <c r="C33" s="141">
        <f>SUM(C24:C32)</f>
        <v>22837439.1518663</v>
      </c>
      <c r="D33" s="141">
        <f>SUM(D24:D32)</f>
        <v>8623539</v>
      </c>
    </row>
    <row r="34" spans="1:4" ht="12.75">
      <c r="A34" s="90"/>
      <c r="B34" s="94"/>
      <c r="C34" s="105"/>
      <c r="D34" s="105"/>
    </row>
    <row r="35" spans="1:4" ht="25.5">
      <c r="A35" s="106" t="s">
        <v>786</v>
      </c>
      <c r="B35" s="94"/>
      <c r="C35" s="99" t="s">
        <v>787</v>
      </c>
      <c r="D35" s="99" t="s">
        <v>787</v>
      </c>
    </row>
    <row r="36" spans="1:4" ht="12.75">
      <c r="A36" s="107"/>
      <c r="B36" s="108"/>
      <c r="C36" s="99"/>
      <c r="D36" s="99"/>
    </row>
    <row r="37" spans="1:4" ht="12.75">
      <c r="A37" s="107" t="s">
        <v>788</v>
      </c>
      <c r="B37" s="108"/>
      <c r="C37" s="84">
        <v>0</v>
      </c>
      <c r="D37" s="84"/>
    </row>
    <row r="38" spans="1:4" ht="25.5">
      <c r="A38" s="109" t="s">
        <v>789</v>
      </c>
      <c r="B38" s="102" t="s">
        <v>790</v>
      </c>
      <c r="C38" s="142">
        <v>-1087592.1518662975</v>
      </c>
      <c r="D38" s="142">
        <v>-860002</v>
      </c>
    </row>
    <row r="39" spans="1:4" ht="25.5">
      <c r="A39" s="90" t="s">
        <v>791</v>
      </c>
      <c r="B39" s="102" t="s">
        <v>792</v>
      </c>
      <c r="C39" s="99">
        <v>0</v>
      </c>
      <c r="D39" s="99">
        <v>0</v>
      </c>
    </row>
    <row r="40" spans="1:4" ht="12.75">
      <c r="A40" s="100" t="s">
        <v>793</v>
      </c>
      <c r="B40" s="93"/>
      <c r="C40" s="99"/>
      <c r="D40" s="99"/>
    </row>
    <row r="41" spans="1:4" ht="12.75">
      <c r="A41" s="100" t="s">
        <v>794</v>
      </c>
      <c r="B41" s="93"/>
      <c r="C41" s="99">
        <v>0</v>
      </c>
      <c r="D41" s="99"/>
    </row>
    <row r="42" spans="1:4" ht="12.75">
      <c r="A42" s="103" t="s">
        <v>795</v>
      </c>
      <c r="B42" s="93"/>
      <c r="C42" s="141">
        <f>SUM(C38:C41)</f>
        <v>-1087592.1518662975</v>
      </c>
      <c r="D42" s="141">
        <f>SUM(D38:D41)</f>
        <v>-860002</v>
      </c>
    </row>
    <row r="43" spans="1:4" ht="12.75">
      <c r="A43" s="90"/>
      <c r="B43" s="94"/>
      <c r="C43" s="99"/>
      <c r="D43" s="99"/>
    </row>
    <row r="44" spans="1:4" ht="25.5">
      <c r="A44" s="110" t="s">
        <v>796</v>
      </c>
      <c r="B44" s="111"/>
      <c r="C44" s="99"/>
      <c r="D44" s="99"/>
    </row>
    <row r="45" spans="1:4" ht="12.75">
      <c r="A45" s="90"/>
      <c r="B45" s="94"/>
      <c r="C45" s="99"/>
      <c r="D45" s="99"/>
    </row>
    <row r="46" spans="1:4" ht="12.75">
      <c r="A46" s="90"/>
      <c r="B46" s="94"/>
      <c r="C46" s="99"/>
      <c r="D46" s="99"/>
    </row>
    <row r="47" spans="1:4" ht="12.75">
      <c r="A47" s="90" t="s">
        <v>797</v>
      </c>
      <c r="B47" s="101"/>
      <c r="C47" s="99">
        <v>0</v>
      </c>
      <c r="D47" s="99"/>
    </row>
    <row r="48" spans="1:4" ht="12.75">
      <c r="A48" s="90" t="s">
        <v>798</v>
      </c>
      <c r="B48" s="101" t="s">
        <v>799</v>
      </c>
      <c r="C48" s="142">
        <v>-956</v>
      </c>
      <c r="D48" s="142">
        <v>293346</v>
      </c>
    </row>
    <row r="49" spans="1:4" ht="12.75">
      <c r="A49" s="90" t="s">
        <v>800</v>
      </c>
      <c r="B49" s="112" t="s">
        <v>799</v>
      </c>
      <c r="C49" s="99">
        <v>0</v>
      </c>
      <c r="D49" s="99"/>
    </row>
    <row r="50" spans="1:4" ht="12.75">
      <c r="A50" s="104" t="s">
        <v>801</v>
      </c>
      <c r="B50" s="94"/>
      <c r="C50" s="98">
        <v>-17614119</v>
      </c>
      <c r="D50" s="98">
        <v>-4546551</v>
      </c>
    </row>
    <row r="51" spans="1:4" ht="12.75">
      <c r="A51" s="104" t="s">
        <v>802</v>
      </c>
      <c r="B51" s="94"/>
      <c r="C51" s="141">
        <f>SUM(C47:C50)</f>
        <v>-17615075</v>
      </c>
      <c r="D51" s="141">
        <f>SUM(D47:D50)</f>
        <v>-4253205</v>
      </c>
    </row>
    <row r="52" spans="1:4" ht="12.75">
      <c r="A52" s="104" t="s">
        <v>803</v>
      </c>
      <c r="B52" s="94"/>
      <c r="C52" s="141">
        <f>+C51+C33+C42</f>
        <v>4134772.000000001</v>
      </c>
      <c r="D52" s="141">
        <f>+D51+D33+D42</f>
        <v>3510332</v>
      </c>
    </row>
    <row r="53" spans="1:4" ht="12.75">
      <c r="A53" s="90"/>
      <c r="B53" s="94"/>
      <c r="C53" s="99"/>
      <c r="D53" s="99"/>
    </row>
    <row r="54" spans="1:4" ht="12.75">
      <c r="A54" s="100" t="s">
        <v>804</v>
      </c>
      <c r="B54" s="101" t="s">
        <v>805</v>
      </c>
      <c r="C54" s="99">
        <v>89644016</v>
      </c>
      <c r="D54" s="99">
        <v>63656777</v>
      </c>
    </row>
    <row r="55" spans="1:4" ht="13.5" thickBot="1">
      <c r="A55" s="109" t="s">
        <v>806</v>
      </c>
      <c r="B55" s="101" t="s">
        <v>805</v>
      </c>
      <c r="C55" s="113">
        <v>93778788</v>
      </c>
      <c r="D55" s="113">
        <v>67167109</v>
      </c>
    </row>
    <row r="56" ht="13.5" thickTop="1">
      <c r="D56" s="143"/>
    </row>
    <row r="57" ht="15">
      <c r="A57" s="131" t="s">
        <v>822</v>
      </c>
    </row>
  </sheetData>
  <mergeCells count="1">
    <mergeCell ref="C6:D6"/>
  </mergeCells>
  <printOptions/>
  <pageMargins left="0.75" right="0.75" top="1" bottom="1" header="0.5" footer="0.5"/>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GUZINF</dc:creator>
  <cp:keywords/>
  <dc:description/>
  <cp:lastModifiedBy>kartonsan</cp:lastModifiedBy>
  <cp:lastPrinted>2007-05-31T07:05:09Z</cp:lastPrinted>
  <dcterms:created xsi:type="dcterms:W3CDTF">2000-06-20T07:59:40Z</dcterms:created>
  <dcterms:modified xsi:type="dcterms:W3CDTF">2007-06-06T07:47:45Z</dcterms:modified>
  <cp:category/>
  <cp:version/>
  <cp:contentType/>
  <cp:contentStatus/>
</cp:coreProperties>
</file>